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まさき\Desktop\"/>
    </mc:Choice>
  </mc:AlternateContent>
  <bookViews>
    <workbookView xWindow="0" yWindow="0" windowWidth="16815" windowHeight="6810" tabRatio="601" firstSheet="10" activeTab="10"/>
  </bookViews>
  <sheets>
    <sheet name="ＡＢ会場" sheetId="13" state="hidden" r:id="rId1"/>
    <sheet name="ＣＤ会場" sheetId="15" state="hidden" r:id="rId2"/>
    <sheet name="ＥＦ会場" sheetId="12" state="hidden" r:id="rId3"/>
    <sheet name="ＧＨ会場" sheetId="14" state="hidden" r:id="rId4"/>
    <sheet name="七飯会場改正番" sheetId="11" state="hidden" r:id="rId5"/>
    <sheet name="タイムテーブル" sheetId="16" state="hidden" r:id="rId6"/>
    <sheet name="予選結果表" sheetId="10" state="hidden" r:id="rId7"/>
    <sheet name="決勝トーナメント" sheetId="17" state="hidden" r:id="rId8"/>
    <sheet name="指導者タイムテーブル" sheetId="18" state="hidden" r:id="rId9"/>
    <sheet name="リーグ表" sheetId="3" state="hidden" r:id="rId10"/>
    <sheet name="トーナメント表" sheetId="38" r:id="rId11"/>
    <sheet name="A～Dブロック予選結果" sheetId="30" r:id="rId12"/>
    <sheet name="E～Hブロック予選結果" sheetId="36" r:id="rId13"/>
  </sheets>
  <definedNames>
    <definedName name="_xlnm.Print_Area" localSheetId="11">'A～Dブロック予選結果'!$A$1:$W$46</definedName>
    <definedName name="_xlnm.Print_Area" localSheetId="1">ＣＤ会場!$A$1:$M$57</definedName>
    <definedName name="_xlnm.Print_Area" localSheetId="12">'E～Hブロック予選結果'!$A$1:$W$46</definedName>
    <definedName name="_xlnm.Print_Area" localSheetId="2">ＥＦ会場!$A$1:$M$57</definedName>
    <definedName name="_xlnm.Print_Area" localSheetId="3">ＧＨ会場!$A$1:$M$53</definedName>
    <definedName name="_xlnm.Print_Area" localSheetId="5">タイムテーブル!$A$64:$M$126</definedName>
    <definedName name="_xlnm.Print_Area" localSheetId="10">トーナメント表!$A$1:$AJ$38</definedName>
    <definedName name="_xlnm.Print_Area" localSheetId="9">リーグ表!$A$55:$L$107</definedName>
    <definedName name="_xlnm.Print_Area" localSheetId="8">指導者タイムテーブル!$A$1:$H$47</definedName>
    <definedName name="_xlnm.Print_Area" localSheetId="4">七飯会場改正番!$A$1:$M$57</definedName>
  </definedNames>
  <calcPr calcId="152511"/>
</workbook>
</file>

<file path=xl/calcChain.xml><?xml version="1.0" encoding="utf-8"?>
<calcChain xmlns="http://schemas.openxmlformats.org/spreadsheetml/2006/main">
  <c r="AA34" i="30" l="1"/>
  <c r="C33" i="36"/>
  <c r="E33" i="36"/>
  <c r="AE46" i="36" l="1"/>
  <c r="AE45" i="36"/>
  <c r="AE44" i="36"/>
  <c r="AE43" i="36"/>
  <c r="AE42" i="36"/>
  <c r="AE41" i="36"/>
  <c r="AA46" i="36"/>
  <c r="AA45" i="36"/>
  <c r="AA44" i="36"/>
  <c r="AA43" i="36"/>
  <c r="AA42" i="36"/>
  <c r="AA41" i="36"/>
  <c r="AE34" i="36"/>
  <c r="AE33" i="36"/>
  <c r="AE32" i="36"/>
  <c r="AE31" i="36"/>
  <c r="AE30" i="36"/>
  <c r="AE29" i="36"/>
  <c r="AA34" i="36"/>
  <c r="AA33" i="36"/>
  <c r="AA32" i="36"/>
  <c r="AA31" i="36"/>
  <c r="AA30" i="36"/>
  <c r="AA29" i="36"/>
  <c r="AE46" i="30"/>
  <c r="AE45" i="30"/>
  <c r="AE44" i="30"/>
  <c r="AE43" i="30"/>
  <c r="AE42" i="30"/>
  <c r="AE41" i="30"/>
  <c r="AA46" i="30"/>
  <c r="AA45" i="30"/>
  <c r="AA44" i="30"/>
  <c r="AA43" i="30"/>
  <c r="AA42" i="30"/>
  <c r="AA41" i="30"/>
  <c r="AE34" i="30"/>
  <c r="AE33" i="30"/>
  <c r="AE32" i="30"/>
  <c r="AE31" i="30"/>
  <c r="AE30" i="30"/>
  <c r="AE29" i="30"/>
  <c r="AA33" i="30"/>
  <c r="AA32" i="30"/>
  <c r="AA31" i="30"/>
  <c r="AA30" i="30"/>
  <c r="AA29" i="30"/>
  <c r="T30" i="36" l="1"/>
  <c r="S30" i="36"/>
  <c r="T42" i="36"/>
  <c r="S42" i="36"/>
  <c r="S6" i="36"/>
  <c r="S18" i="36"/>
  <c r="K45" i="36"/>
  <c r="I45" i="36"/>
  <c r="C43" i="36"/>
  <c r="S43" i="36" s="1"/>
  <c r="H45" i="36"/>
  <c r="H44" i="36"/>
  <c r="F45" i="36"/>
  <c r="F44" i="36"/>
  <c r="E45" i="36"/>
  <c r="E44" i="36"/>
  <c r="C45" i="36"/>
  <c r="C44" i="36"/>
  <c r="S44" i="36" s="1"/>
  <c r="E43" i="36"/>
  <c r="T43" i="36" s="1"/>
  <c r="G42" i="36"/>
  <c r="D43" i="36" s="1"/>
  <c r="C19" i="36"/>
  <c r="C31" i="36"/>
  <c r="E31" i="36"/>
  <c r="E19" i="36"/>
  <c r="F32" i="36"/>
  <c r="H32" i="36"/>
  <c r="F20" i="36"/>
  <c r="M42" i="36"/>
  <c r="D45" i="36" s="1"/>
  <c r="M44" i="36"/>
  <c r="J45" i="36" s="1"/>
  <c r="M43" i="36"/>
  <c r="G45" i="36" s="1"/>
  <c r="J43" i="36"/>
  <c r="G44" i="36" s="1"/>
  <c r="J42" i="36"/>
  <c r="D44" i="36" s="1"/>
  <c r="L41" i="36"/>
  <c r="I41" i="36"/>
  <c r="F41" i="36"/>
  <c r="C41" i="36"/>
  <c r="T44" i="36" l="1"/>
  <c r="U44" i="36" s="1"/>
  <c r="U42" i="36"/>
  <c r="U30" i="36"/>
  <c r="P42" i="36"/>
  <c r="Q42" i="36"/>
  <c r="O42" i="36"/>
  <c r="S45" i="36"/>
  <c r="O43" i="36"/>
  <c r="T45" i="36"/>
  <c r="U43" i="36"/>
  <c r="O44" i="36"/>
  <c r="Q45" i="36"/>
  <c r="Q43" i="36"/>
  <c r="P44" i="36"/>
  <c r="Q44" i="36"/>
  <c r="P43" i="36"/>
  <c r="O45" i="36"/>
  <c r="P45" i="36"/>
  <c r="AE22" i="30"/>
  <c r="AA22" i="30"/>
  <c r="AE21" i="30"/>
  <c r="AA21" i="30"/>
  <c r="AE20" i="30"/>
  <c r="AA20" i="30"/>
  <c r="AE19" i="30"/>
  <c r="AA19" i="30"/>
  <c r="AE18" i="30"/>
  <c r="AA18" i="30"/>
  <c r="AE17" i="30"/>
  <c r="AA17" i="30"/>
  <c r="AE10" i="30"/>
  <c r="AA10" i="30"/>
  <c r="AE9" i="30"/>
  <c r="AA9" i="30"/>
  <c r="AE8" i="30"/>
  <c r="AA8" i="30"/>
  <c r="AE7" i="30"/>
  <c r="AA7" i="30"/>
  <c r="AE6" i="30"/>
  <c r="AA6" i="30"/>
  <c r="AE5" i="30"/>
  <c r="AA5" i="30"/>
  <c r="AE22" i="36"/>
  <c r="AA22" i="36"/>
  <c r="AE21" i="36"/>
  <c r="AA21" i="36"/>
  <c r="AE20" i="36"/>
  <c r="AA20" i="36"/>
  <c r="AE19" i="36"/>
  <c r="AA19" i="36"/>
  <c r="AE18" i="36"/>
  <c r="AA18" i="36"/>
  <c r="AE17" i="36"/>
  <c r="AA17" i="36"/>
  <c r="R42" i="36" l="1"/>
  <c r="U45" i="36"/>
  <c r="R44" i="36"/>
  <c r="R43" i="36"/>
  <c r="R45" i="36"/>
  <c r="AE10" i="36"/>
  <c r="AA10" i="36"/>
  <c r="AE9" i="36"/>
  <c r="AA9" i="36"/>
  <c r="AE8" i="36"/>
  <c r="AA8" i="36"/>
  <c r="AE7" i="36"/>
  <c r="AA7" i="36"/>
  <c r="AE6" i="36"/>
  <c r="AA6" i="36"/>
  <c r="AE5" i="36"/>
  <c r="AA5" i="36"/>
  <c r="V42" i="36" l="1"/>
  <c r="V43" i="36"/>
  <c r="V45" i="36"/>
  <c r="V44" i="36"/>
  <c r="K33" i="36" l="1"/>
  <c r="I33" i="36"/>
  <c r="H33" i="36"/>
  <c r="F33" i="36"/>
  <c r="M32" i="36"/>
  <c r="J33" i="36" s="1"/>
  <c r="E32" i="36"/>
  <c r="C32" i="36"/>
  <c r="M31" i="36"/>
  <c r="G33" i="36" s="1"/>
  <c r="J31" i="36"/>
  <c r="G32" i="36" s="1"/>
  <c r="T31" i="36"/>
  <c r="M30" i="36"/>
  <c r="J30" i="36"/>
  <c r="D32" i="36" s="1"/>
  <c r="G30" i="36"/>
  <c r="D31" i="36" s="1"/>
  <c r="K21" i="36"/>
  <c r="I21" i="36"/>
  <c r="H21" i="36"/>
  <c r="F21" i="36"/>
  <c r="E21" i="36"/>
  <c r="C21" i="36"/>
  <c r="M20" i="36"/>
  <c r="J21" i="36" s="1"/>
  <c r="H20" i="36"/>
  <c r="E20" i="36"/>
  <c r="C20" i="36"/>
  <c r="M19" i="36"/>
  <c r="G21" i="36" s="1"/>
  <c r="J19" i="36"/>
  <c r="G20" i="36" s="1"/>
  <c r="T19" i="36"/>
  <c r="S19" i="36"/>
  <c r="T18" i="36"/>
  <c r="M18" i="36"/>
  <c r="D21" i="36" s="1"/>
  <c r="J18" i="36"/>
  <c r="D20" i="36" s="1"/>
  <c r="G18" i="36"/>
  <c r="D19" i="36" s="1"/>
  <c r="K9" i="36"/>
  <c r="I9" i="36"/>
  <c r="F9" i="36"/>
  <c r="E9" i="36"/>
  <c r="C9" i="36"/>
  <c r="M8" i="36"/>
  <c r="J9" i="36" s="1"/>
  <c r="H8" i="36"/>
  <c r="F8" i="36"/>
  <c r="E8" i="36"/>
  <c r="C8" i="36"/>
  <c r="J7" i="36"/>
  <c r="G8" i="36" s="1"/>
  <c r="E7" i="36"/>
  <c r="T7" i="36" s="1"/>
  <c r="C7" i="36"/>
  <c r="T6" i="36"/>
  <c r="U6" i="36" s="1"/>
  <c r="M6" i="36"/>
  <c r="D9" i="36" s="1"/>
  <c r="J6" i="36"/>
  <c r="D8" i="36" s="1"/>
  <c r="G6" i="36"/>
  <c r="D7" i="36" s="1"/>
  <c r="D33" i="36" l="1"/>
  <c r="Q33" i="36" s="1"/>
  <c r="Q30" i="36"/>
  <c r="P30" i="36"/>
  <c r="O30" i="36"/>
  <c r="U18" i="36"/>
  <c r="T20" i="36"/>
  <c r="S21" i="36"/>
  <c r="T32" i="36"/>
  <c r="T21" i="36"/>
  <c r="T33" i="36"/>
  <c r="S9" i="36"/>
  <c r="S20" i="36"/>
  <c r="S32" i="36"/>
  <c r="U19" i="36"/>
  <c r="T8" i="36"/>
  <c r="Q31" i="36"/>
  <c r="P8" i="36"/>
  <c r="Q20" i="36"/>
  <c r="O20" i="36"/>
  <c r="Q8" i="36"/>
  <c r="Q21" i="36"/>
  <c r="P21" i="36"/>
  <c r="P20" i="36"/>
  <c r="Q32" i="36"/>
  <c r="O32" i="36"/>
  <c r="P31" i="36"/>
  <c r="P32" i="36"/>
  <c r="O19" i="36"/>
  <c r="P19" i="36"/>
  <c r="Q19" i="36"/>
  <c r="Q6" i="36"/>
  <c r="S33" i="36"/>
  <c r="Q18" i="36"/>
  <c r="O6" i="36"/>
  <c r="O8" i="36"/>
  <c r="S8" i="36"/>
  <c r="O18" i="36"/>
  <c r="R18" i="36" s="1"/>
  <c r="O21" i="36"/>
  <c r="O31" i="36"/>
  <c r="S31" i="36"/>
  <c r="U31" i="36" s="1"/>
  <c r="P6" i="36"/>
  <c r="P18" i="36"/>
  <c r="R6" i="36" l="1"/>
  <c r="R30" i="36"/>
  <c r="O33" i="36"/>
  <c r="R33" i="36" s="1"/>
  <c r="P33" i="36"/>
  <c r="U21" i="36"/>
  <c r="U20" i="36"/>
  <c r="U33" i="36"/>
  <c r="R21" i="36"/>
  <c r="U32" i="36"/>
  <c r="R8" i="36"/>
  <c r="R31" i="36"/>
  <c r="U8" i="36"/>
  <c r="R19" i="36"/>
  <c r="R32" i="36"/>
  <c r="R20" i="36"/>
  <c r="L29" i="36"/>
  <c r="I29" i="36"/>
  <c r="F29" i="36"/>
  <c r="C29" i="36"/>
  <c r="L17" i="36"/>
  <c r="I17" i="36"/>
  <c r="F17" i="36"/>
  <c r="C17" i="36"/>
  <c r="L5" i="36"/>
  <c r="I5" i="36"/>
  <c r="F5" i="36"/>
  <c r="C5" i="36"/>
  <c r="V30" i="36" l="1"/>
  <c r="V32" i="36"/>
  <c r="V19" i="36"/>
  <c r="V21" i="36"/>
  <c r="V20" i="36"/>
  <c r="V33" i="36"/>
  <c r="V31" i="36"/>
  <c r="V18" i="36"/>
  <c r="J42" i="30" l="1"/>
  <c r="T18" i="30" l="1"/>
  <c r="T42" i="30"/>
  <c r="S42" i="30"/>
  <c r="C45" i="30"/>
  <c r="E45" i="30"/>
  <c r="F45" i="30"/>
  <c r="H45" i="30"/>
  <c r="I45" i="30"/>
  <c r="K45" i="30"/>
  <c r="L41" i="30"/>
  <c r="M42" i="30"/>
  <c r="D45" i="30" s="1"/>
  <c r="M43" i="30"/>
  <c r="G45" i="30" s="1"/>
  <c r="M44" i="30"/>
  <c r="J45" i="30" s="1"/>
  <c r="T30" i="30"/>
  <c r="S30" i="30"/>
  <c r="U30" i="30" l="1"/>
  <c r="U42" i="30"/>
  <c r="T45" i="30"/>
  <c r="S45" i="30"/>
  <c r="O45" i="30"/>
  <c r="Q45" i="30"/>
  <c r="P45" i="30"/>
  <c r="S18" i="30"/>
  <c r="U18" i="30" s="1"/>
  <c r="T6" i="30"/>
  <c r="S6" i="30"/>
  <c r="M7" i="30"/>
  <c r="U6" i="30" l="1"/>
  <c r="U45" i="30"/>
  <c r="R45" i="30"/>
  <c r="H44" i="30"/>
  <c r="F44" i="30"/>
  <c r="E44" i="30"/>
  <c r="C44" i="30"/>
  <c r="J43" i="30"/>
  <c r="G44" i="30" s="1"/>
  <c r="E43" i="30"/>
  <c r="T43" i="30" s="1"/>
  <c r="C43" i="30"/>
  <c r="S43" i="30" s="1"/>
  <c r="D44" i="30"/>
  <c r="G42" i="30"/>
  <c r="I41" i="30"/>
  <c r="F41" i="30"/>
  <c r="C41" i="30"/>
  <c r="K33" i="30"/>
  <c r="I33" i="30"/>
  <c r="H33" i="30"/>
  <c r="F33" i="30"/>
  <c r="E33" i="30"/>
  <c r="C33" i="30"/>
  <c r="M32" i="30"/>
  <c r="J33" i="30" s="1"/>
  <c r="H32" i="30"/>
  <c r="F32" i="30"/>
  <c r="E32" i="30"/>
  <c r="C32" i="30"/>
  <c r="M31" i="30"/>
  <c r="G33" i="30" s="1"/>
  <c r="J31" i="30"/>
  <c r="G32" i="30" s="1"/>
  <c r="E31" i="30"/>
  <c r="T31" i="30" s="1"/>
  <c r="C31" i="30"/>
  <c r="M30" i="30"/>
  <c r="D33" i="30" s="1"/>
  <c r="J30" i="30"/>
  <c r="D32" i="30" s="1"/>
  <c r="G30" i="30"/>
  <c r="L29" i="30"/>
  <c r="I29" i="30"/>
  <c r="F29" i="30"/>
  <c r="C29" i="30"/>
  <c r="K21" i="30"/>
  <c r="I21" i="30"/>
  <c r="H21" i="30"/>
  <c r="F21" i="30"/>
  <c r="E21" i="30"/>
  <c r="C21" i="30"/>
  <c r="M20" i="30"/>
  <c r="J21" i="30" s="1"/>
  <c r="H20" i="30"/>
  <c r="F20" i="30"/>
  <c r="E20" i="30"/>
  <c r="C20" i="30"/>
  <c r="M19" i="30"/>
  <c r="G21" i="30" s="1"/>
  <c r="J19" i="30"/>
  <c r="G20" i="30" s="1"/>
  <c r="E19" i="30"/>
  <c r="T19" i="30" s="1"/>
  <c r="C19" i="30"/>
  <c r="M18" i="30"/>
  <c r="D21" i="30" s="1"/>
  <c r="J18" i="30"/>
  <c r="D20" i="30" s="1"/>
  <c r="G18" i="30"/>
  <c r="D19" i="30" s="1"/>
  <c r="L17" i="30"/>
  <c r="I17" i="30"/>
  <c r="F17" i="30"/>
  <c r="C17" i="30"/>
  <c r="K9" i="30"/>
  <c r="I9" i="30"/>
  <c r="H9" i="30"/>
  <c r="G9" i="30"/>
  <c r="F9" i="30"/>
  <c r="E9" i="30"/>
  <c r="C9" i="30"/>
  <c r="M8" i="30"/>
  <c r="J9" i="30" s="1"/>
  <c r="H8" i="30"/>
  <c r="F8" i="30"/>
  <c r="E8" i="30"/>
  <c r="C8" i="30"/>
  <c r="J7" i="30"/>
  <c r="G8" i="30" s="1"/>
  <c r="E7" i="30"/>
  <c r="T7" i="30" s="1"/>
  <c r="C7" i="30"/>
  <c r="S7" i="30" s="1"/>
  <c r="M6" i="30"/>
  <c r="D9" i="30" s="1"/>
  <c r="J6" i="30"/>
  <c r="G6" i="30"/>
  <c r="L5" i="30"/>
  <c r="I5" i="30"/>
  <c r="F5" i="30"/>
  <c r="C5" i="30"/>
  <c r="O42" i="30" l="1"/>
  <c r="Q42" i="30"/>
  <c r="P42" i="30"/>
  <c r="Q18" i="30"/>
  <c r="P18" i="30"/>
  <c r="O18" i="30"/>
  <c r="T44" i="30"/>
  <c r="T20" i="30"/>
  <c r="S44" i="30"/>
  <c r="O44" i="30"/>
  <c r="P44" i="30"/>
  <c r="Q44" i="30"/>
  <c r="T33" i="30"/>
  <c r="T32" i="30"/>
  <c r="Q30" i="30"/>
  <c r="P30" i="30"/>
  <c r="O30" i="30"/>
  <c r="S31" i="30"/>
  <c r="U31" i="30" s="1"/>
  <c r="Q32" i="30"/>
  <c r="P32" i="30"/>
  <c r="O32" i="30"/>
  <c r="S32" i="30"/>
  <c r="P33" i="30"/>
  <c r="O33" i="30"/>
  <c r="Q33" i="30"/>
  <c r="S33" i="30"/>
  <c r="S8" i="30"/>
  <c r="T21" i="30"/>
  <c r="S21" i="30"/>
  <c r="S20" i="30"/>
  <c r="Q19" i="30"/>
  <c r="S19" i="30"/>
  <c r="U19" i="30" s="1"/>
  <c r="Q20" i="30"/>
  <c r="Q21" i="30"/>
  <c r="P20" i="30"/>
  <c r="O19" i="30"/>
  <c r="P19" i="30"/>
  <c r="P21" i="30"/>
  <c r="O20" i="30"/>
  <c r="O21" i="30"/>
  <c r="T8" i="30"/>
  <c r="T9" i="30"/>
  <c r="S9" i="30"/>
  <c r="U7" i="30"/>
  <c r="D7" i="30"/>
  <c r="P7" i="30" s="1"/>
  <c r="O6" i="30"/>
  <c r="P6" i="30"/>
  <c r="Q6" i="30"/>
  <c r="Q9" i="30"/>
  <c r="P9" i="30"/>
  <c r="O9" i="30"/>
  <c r="D8" i="30"/>
  <c r="O8" i="30" s="1"/>
  <c r="D31" i="30"/>
  <c r="Q31" i="30" s="1"/>
  <c r="D43" i="30"/>
  <c r="P43" i="30" s="1"/>
  <c r="R6" i="30" l="1"/>
  <c r="R42" i="30"/>
  <c r="R18" i="30"/>
  <c r="U32" i="30"/>
  <c r="O43" i="30"/>
  <c r="Q43" i="30"/>
  <c r="R44" i="30"/>
  <c r="U33" i="30"/>
  <c r="R30" i="30"/>
  <c r="O31" i="30"/>
  <c r="R31" i="30" s="1"/>
  <c r="R32" i="30"/>
  <c r="P31" i="30"/>
  <c r="R33" i="30"/>
  <c r="U20" i="30"/>
  <c r="R21" i="30"/>
  <c r="U21" i="30"/>
  <c r="R19" i="30"/>
  <c r="R20" i="30"/>
  <c r="U9" i="30"/>
  <c r="O7" i="30"/>
  <c r="R9" i="30"/>
  <c r="Q7" i="30"/>
  <c r="U8" i="30"/>
  <c r="Q8" i="30"/>
  <c r="R8" i="30" s="1"/>
  <c r="P8" i="30"/>
  <c r="V32" i="30" l="1"/>
  <c r="V19" i="30"/>
  <c r="R43" i="30"/>
  <c r="V33" i="30"/>
  <c r="V31" i="30"/>
  <c r="V20" i="30"/>
  <c r="V21" i="30"/>
  <c r="R7" i="30"/>
  <c r="V9" i="30" s="1"/>
  <c r="V7" i="30" l="1"/>
  <c r="V8" i="30"/>
  <c r="V6" i="30"/>
  <c r="V18" i="30" l="1"/>
  <c r="V30" i="30"/>
  <c r="U43" i="30"/>
  <c r="U44" i="30"/>
  <c r="V42" i="30" l="1"/>
  <c r="V45" i="30"/>
  <c r="V43" i="30"/>
  <c r="V44" i="30"/>
  <c r="S7" i="36"/>
  <c r="U7" i="36" s="1"/>
  <c r="H9" i="36"/>
  <c r="T9" i="36" s="1"/>
  <c r="U9" i="36" s="1"/>
  <c r="M7" i="36"/>
  <c r="P7" i="36" s="1"/>
  <c r="G9" i="36" l="1"/>
  <c r="Q9" i="36" s="1"/>
  <c r="O7" i="36"/>
  <c r="Q7" i="36"/>
  <c r="O9" i="36" l="1"/>
  <c r="R9" i="36" s="1"/>
  <c r="R7" i="36"/>
  <c r="P9" i="36"/>
  <c r="V7" i="36" l="1"/>
  <c r="V8" i="36"/>
  <c r="V9" i="36"/>
  <c r="V6" i="36"/>
</calcChain>
</file>

<file path=xl/sharedStrings.xml><?xml version="1.0" encoding="utf-8"?>
<sst xmlns="http://schemas.openxmlformats.org/spreadsheetml/2006/main" count="1960" uniqueCount="587">
  <si>
    <t>B-2</t>
    <phoneticPr fontId="1"/>
  </si>
  <si>
    <t>A-1</t>
    <phoneticPr fontId="1"/>
  </si>
  <si>
    <t>H-2</t>
    <phoneticPr fontId="1"/>
  </si>
  <si>
    <t>B-1</t>
    <phoneticPr fontId="1"/>
  </si>
  <si>
    <t>G-2</t>
    <phoneticPr fontId="1"/>
  </si>
  <si>
    <t>C-1</t>
    <phoneticPr fontId="1"/>
  </si>
  <si>
    <t>F-2</t>
    <phoneticPr fontId="1"/>
  </si>
  <si>
    <t>D-1</t>
    <phoneticPr fontId="1"/>
  </si>
  <si>
    <t>E-2</t>
    <phoneticPr fontId="1"/>
  </si>
  <si>
    <t>E-1</t>
    <phoneticPr fontId="1"/>
  </si>
  <si>
    <t>D-2</t>
    <phoneticPr fontId="1"/>
  </si>
  <si>
    <t>F-1</t>
    <phoneticPr fontId="1"/>
  </si>
  <si>
    <t>C-2</t>
    <phoneticPr fontId="1"/>
  </si>
  <si>
    <t>G-1</t>
    <phoneticPr fontId="1"/>
  </si>
  <si>
    <t>H-1</t>
    <phoneticPr fontId="1"/>
  </si>
  <si>
    <t>A-2</t>
    <phoneticPr fontId="1"/>
  </si>
  <si>
    <t>A-①</t>
    <phoneticPr fontId="1"/>
  </si>
  <si>
    <t>A-④</t>
    <phoneticPr fontId="1"/>
  </si>
  <si>
    <t>B-①</t>
    <phoneticPr fontId="1"/>
  </si>
  <si>
    <t>B-④</t>
    <phoneticPr fontId="1"/>
  </si>
  <si>
    <t>A-⑦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</si>
  <si>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</si>
  <si>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</si>
  <si>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</si>
  <si>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</si>
  <si>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勝点</t>
    <rPh sb="0" eb="1">
      <t>カ</t>
    </rPh>
    <rPh sb="1" eb="2">
      <t>テン</t>
    </rPh>
    <phoneticPr fontId="1"/>
  </si>
  <si>
    <t>総得点</t>
    <rPh sb="0" eb="3">
      <t>ソウトクテン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</si>
  <si>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</si>
  <si>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</si>
  <si>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</si>
  <si>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第31回　函館東ライオンズ杯　U-11　予選リーグ　試合結果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30">
      <t>ケッカ</t>
    </rPh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</si>
  <si>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</si>
  <si>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</si>
  <si>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</si>
  <si>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</si>
  <si>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昭和ＦＣ</t>
    <rPh sb="0" eb="2">
      <t>ショウワ</t>
    </rPh>
    <phoneticPr fontId="1"/>
  </si>
  <si>
    <t>第31回　函館東ライオンズ杯　Ｕ－11　フットサル大会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5" eb="27">
      <t>タイカイ</t>
    </rPh>
    <phoneticPr fontId="1"/>
  </si>
  <si>
    <t>七飯フェアネス</t>
    <rPh sb="0" eb="2">
      <t>ナナエ</t>
    </rPh>
    <phoneticPr fontId="1"/>
  </si>
  <si>
    <t>〈　A　コート　〉</t>
    <phoneticPr fontId="1"/>
  </si>
  <si>
    <t>〈　B　コート　〉</t>
    <phoneticPr fontId="1"/>
  </si>
  <si>
    <t>試合順</t>
    <rPh sb="0" eb="2">
      <t>シアイ</t>
    </rPh>
    <rPh sb="2" eb="3">
      <t>ジュン</t>
    </rPh>
    <phoneticPr fontId="1"/>
  </si>
  <si>
    <t>◇アップ時間</t>
    <rPh sb="4" eb="6">
      <t>ジカン</t>
    </rPh>
    <phoneticPr fontId="1"/>
  </si>
  <si>
    <t>9:20～(10分間）</t>
    <rPh sb="8" eb="9">
      <t>フン</t>
    </rPh>
    <rPh sb="9" eb="10">
      <t>カン</t>
    </rPh>
    <phoneticPr fontId="1"/>
  </si>
  <si>
    <t>9:30～(10分間）</t>
    <rPh sb="8" eb="10">
      <t>フンカン</t>
    </rPh>
    <phoneticPr fontId="1"/>
  </si>
  <si>
    <t>試合時間　8分・8分・3分・8分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</si>
  <si>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審　　判</t>
    <rPh sb="0" eb="1">
      <t>シン</t>
    </rPh>
    <rPh sb="3" eb="4">
      <t>ハン</t>
    </rPh>
    <phoneticPr fontId="1"/>
  </si>
  <si>
    <t>開　始　時　間</t>
    <rPh sb="0" eb="1">
      <t>カイ</t>
    </rPh>
    <rPh sb="2" eb="3">
      <t>ハジメ</t>
    </rPh>
    <rPh sb="4" eb="5">
      <t>トキ</t>
    </rPh>
    <rPh sb="6" eb="7">
      <t>アイダ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</si>
  <si>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</si>
  <si>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</si>
  <si>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</si>
  <si>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対　　　　　　　　戦</t>
    <rPh sb="0" eb="1">
      <t>タイ</t>
    </rPh>
    <rPh sb="9" eb="10">
      <t>イクサ</t>
    </rPh>
    <phoneticPr fontId="1"/>
  </si>
  <si>
    <t>第31回　函館東ライオンズ杯　U-11　予選リーグ　試合表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29">
      <t>ヒョウ</t>
    </rPh>
    <phoneticPr fontId="1"/>
  </si>
  <si>
    <t>磨光</t>
    <rPh sb="0" eb="1">
      <t>ミガ</t>
    </rPh>
    <rPh sb="1" eb="2">
      <t>ヒカ</t>
    </rPh>
    <phoneticPr fontId="1"/>
  </si>
  <si>
    <t>日吉が丘</t>
    <rPh sb="0" eb="2">
      <t>ヒヨシ</t>
    </rPh>
    <rPh sb="3" eb="4">
      <t>オカ</t>
    </rPh>
    <phoneticPr fontId="1"/>
  </si>
  <si>
    <t>12:20～(10分間）</t>
    <rPh sb="9" eb="10">
      <t>フン</t>
    </rPh>
    <rPh sb="10" eb="11">
      <t>カン</t>
    </rPh>
    <phoneticPr fontId="1"/>
  </si>
  <si>
    <t>12:30～(10分間）</t>
    <rPh sb="9" eb="11">
      <t>フンカン</t>
    </rPh>
    <phoneticPr fontId="1"/>
  </si>
  <si>
    <t>試合時間　6分・6分・2分・6分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</si>
  <si>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第4試合</t>
    <rPh sb="0" eb="1">
      <t>ダイ</t>
    </rPh>
    <rPh sb="2" eb="4">
      <t>シアイ</t>
    </rPh>
    <phoneticPr fontId="1"/>
  </si>
  <si>
    <t>第5試合</t>
    <rPh sb="0" eb="1">
      <t>ダイ</t>
    </rPh>
    <rPh sb="2" eb="4">
      <t>シアイ</t>
    </rPh>
    <phoneticPr fontId="1"/>
  </si>
  <si>
    <t>第6試合</t>
    <rPh sb="0" eb="1">
      <t>ダイ</t>
    </rPh>
    <rPh sb="2" eb="4">
      <t>シアイ</t>
    </rPh>
    <phoneticPr fontId="1"/>
  </si>
  <si>
    <t>大野</t>
    <rPh sb="0" eb="2">
      <t>オオノ</t>
    </rPh>
    <phoneticPr fontId="1"/>
  </si>
  <si>
    <t>八幡</t>
    <rPh sb="0" eb="2">
      <t>ハチマン</t>
    </rPh>
    <phoneticPr fontId="1"/>
  </si>
  <si>
    <t>西武</t>
    <rPh sb="0" eb="2">
      <t>セイブ</t>
    </rPh>
    <phoneticPr fontId="1"/>
  </si>
  <si>
    <t>松前</t>
    <rPh sb="0" eb="2">
      <t>マツマエ</t>
    </rPh>
    <phoneticPr fontId="1"/>
  </si>
  <si>
    <t>西武　</t>
    <rPh sb="0" eb="2">
      <t>セイブ</t>
    </rPh>
    <phoneticPr fontId="1"/>
  </si>
  <si>
    <t>第2試合の2チーム</t>
    <rPh sb="0" eb="1">
      <t>ダイ</t>
    </rPh>
    <rPh sb="2" eb="4">
      <t>シアイ</t>
    </rPh>
    <phoneticPr fontId="1"/>
  </si>
  <si>
    <t>第1試合の2チーム</t>
    <rPh sb="0" eb="1">
      <t>ダイ</t>
    </rPh>
    <rPh sb="2" eb="4">
      <t>シアイ</t>
    </rPh>
    <phoneticPr fontId="1"/>
  </si>
  <si>
    <t>第4試合の2チーム</t>
    <rPh sb="0" eb="1">
      <t>ダイ</t>
    </rPh>
    <rPh sb="2" eb="4">
      <t>シアイ</t>
    </rPh>
    <phoneticPr fontId="1"/>
  </si>
  <si>
    <t>第3試合の2チーム</t>
    <rPh sb="0" eb="1">
      <t>ダイ</t>
    </rPh>
    <rPh sb="2" eb="4">
      <t>シアイ</t>
    </rPh>
    <phoneticPr fontId="1"/>
  </si>
  <si>
    <t>第6試合の2チーム</t>
    <rPh sb="0" eb="1">
      <t>ダイ</t>
    </rPh>
    <rPh sb="2" eb="4">
      <t>シアイ</t>
    </rPh>
    <phoneticPr fontId="1"/>
  </si>
  <si>
    <t>第5試合の2チーム</t>
    <rPh sb="0" eb="1">
      <t>ダイ</t>
    </rPh>
    <rPh sb="2" eb="4">
      <t>シアイ</t>
    </rPh>
    <phoneticPr fontId="1"/>
  </si>
  <si>
    <t>西武FC　　：　　松前</t>
    <rPh sb="0" eb="2">
      <t>セイブ</t>
    </rPh>
    <rPh sb="9" eb="11">
      <t>マツマエ</t>
    </rPh>
    <phoneticPr fontId="1"/>
  </si>
  <si>
    <t>　　大野　　：　　八幡</t>
    <rPh sb="2" eb="4">
      <t>オオノ</t>
    </rPh>
    <rPh sb="9" eb="11">
      <t>ハチマン</t>
    </rPh>
    <phoneticPr fontId="1"/>
  </si>
  <si>
    <t>15　:　10　～</t>
    <phoneticPr fontId="1"/>
  </si>
  <si>
    <t>15　:　35　～</t>
    <phoneticPr fontId="1"/>
  </si>
  <si>
    <t>10　:　15　～</t>
    <phoneticPr fontId="1"/>
  </si>
  <si>
    <t>11　:　00　～</t>
    <phoneticPr fontId="1"/>
  </si>
  <si>
    <t>11　:　25　～</t>
    <phoneticPr fontId="1"/>
  </si>
  <si>
    <t>12　:　10　～</t>
    <phoneticPr fontId="1"/>
  </si>
  <si>
    <t>12　:　35　～</t>
    <phoneticPr fontId="1"/>
  </si>
  <si>
    <t>旭岡</t>
    <rPh sb="0" eb="2">
      <t>アサヒオカ</t>
    </rPh>
    <phoneticPr fontId="1"/>
  </si>
  <si>
    <t>七飯</t>
    <rPh sb="0" eb="2">
      <t>ナナエ</t>
    </rPh>
    <phoneticPr fontId="1"/>
  </si>
  <si>
    <t>鍛神</t>
    <rPh sb="0" eb="1">
      <t>キタエ</t>
    </rPh>
    <rPh sb="1" eb="2">
      <t>カミ</t>
    </rPh>
    <phoneticPr fontId="1"/>
  </si>
  <si>
    <t>桔梗</t>
    <rPh sb="0" eb="2">
      <t>キキョウ</t>
    </rPh>
    <phoneticPr fontId="1"/>
  </si>
  <si>
    <t>　　SSS・YAKUMO　　：　　七飯フェアネス</t>
    <rPh sb="17" eb="19">
      <t>ナナエ</t>
    </rPh>
    <phoneticPr fontId="1"/>
  </si>
  <si>
    <t>　　アストーレ鍛神　　：　　桔梗</t>
    <rPh sb="7" eb="8">
      <t>キタエ</t>
    </rPh>
    <rPh sb="8" eb="9">
      <t>カミ</t>
    </rPh>
    <rPh sb="14" eb="16">
      <t>キキョウ</t>
    </rPh>
    <phoneticPr fontId="1"/>
  </si>
  <si>
    <t>港ＦＣ</t>
    <rPh sb="0" eb="1">
      <t>ミナト</t>
    </rPh>
    <phoneticPr fontId="1"/>
  </si>
  <si>
    <t>サン・スポーツ</t>
    <phoneticPr fontId="1"/>
  </si>
  <si>
    <t>アストーレ鍛神</t>
    <rPh sb="5" eb="6">
      <t>キタエ</t>
    </rPh>
    <rPh sb="6" eb="7">
      <t>カミ</t>
    </rPh>
    <phoneticPr fontId="1"/>
  </si>
  <si>
    <t>アストーレ鍛山</t>
    <rPh sb="5" eb="6">
      <t>キタエ</t>
    </rPh>
    <rPh sb="6" eb="7">
      <t>ヤマ</t>
    </rPh>
    <phoneticPr fontId="1"/>
  </si>
  <si>
    <t>西武ＦＣ</t>
    <rPh sb="0" eb="2">
      <t>セイブ</t>
    </rPh>
    <phoneticPr fontId="1"/>
  </si>
  <si>
    <t>上湯川</t>
    <rPh sb="0" eb="1">
      <t>カミ</t>
    </rPh>
    <rPh sb="1" eb="2">
      <t>ユ</t>
    </rPh>
    <rPh sb="2" eb="3">
      <t>カワ</t>
    </rPh>
    <phoneticPr fontId="1"/>
  </si>
  <si>
    <t>ジュニオール</t>
    <phoneticPr fontId="1"/>
  </si>
  <si>
    <t>エストレーラ</t>
    <phoneticPr fontId="1"/>
  </si>
  <si>
    <t>プリマベーラ</t>
    <phoneticPr fontId="1"/>
  </si>
  <si>
    <t>　　　　　　上湯川　　：　　ジュニオール</t>
    <rPh sb="6" eb="7">
      <t>カミ</t>
    </rPh>
    <rPh sb="7" eb="8">
      <t>ユ</t>
    </rPh>
    <rPh sb="8" eb="9">
      <t>カワ</t>
    </rPh>
    <phoneticPr fontId="1"/>
  </si>
  <si>
    <t>　　　エストレーラ　　：　　プリマベーラ</t>
    <phoneticPr fontId="1"/>
  </si>
  <si>
    <t>10:20～(10分間）</t>
    <rPh sb="9" eb="10">
      <t>フン</t>
    </rPh>
    <rPh sb="10" eb="11">
      <t>カン</t>
    </rPh>
    <phoneticPr fontId="1"/>
  </si>
  <si>
    <t>19:30～(10分間）</t>
    <rPh sb="9" eb="11">
      <t>フンカン</t>
    </rPh>
    <phoneticPr fontId="1"/>
  </si>
  <si>
    <t>アステリスモ</t>
    <phoneticPr fontId="1"/>
  </si>
  <si>
    <t>亀田</t>
    <rPh sb="0" eb="2">
      <t>カメダ</t>
    </rPh>
    <phoneticPr fontId="1"/>
  </si>
  <si>
    <t>浜分ＦＣ</t>
    <rPh sb="0" eb="2">
      <t>ハマワ</t>
    </rPh>
    <phoneticPr fontId="1"/>
  </si>
  <si>
    <t>今金</t>
    <rPh sb="0" eb="1">
      <t>イマ</t>
    </rPh>
    <rPh sb="1" eb="2">
      <t>カネ</t>
    </rPh>
    <phoneticPr fontId="1"/>
  </si>
  <si>
    <t>　　　アステリスモ　　：　　亀田</t>
    <rPh sb="14" eb="16">
      <t>カメダ</t>
    </rPh>
    <phoneticPr fontId="1"/>
  </si>
  <si>
    <t>　　　　　　浜分ＦＣ　　：　　今金</t>
    <rPh sb="6" eb="8">
      <t>ハマワ</t>
    </rPh>
    <rPh sb="15" eb="16">
      <t>イマ</t>
    </rPh>
    <rPh sb="16" eb="17">
      <t>カネ</t>
    </rPh>
    <phoneticPr fontId="1"/>
  </si>
  <si>
    <t>浜分</t>
    <rPh sb="0" eb="2">
      <t>ハマワ</t>
    </rPh>
    <phoneticPr fontId="1"/>
  </si>
  <si>
    <t>浜分</t>
    <rPh sb="0" eb="1">
      <t>ハマ</t>
    </rPh>
    <rPh sb="1" eb="2">
      <t>ワ</t>
    </rPh>
    <phoneticPr fontId="1"/>
  </si>
  <si>
    <t>木古内・知内</t>
    <rPh sb="0" eb="3">
      <t>キコナイ</t>
    </rPh>
    <rPh sb="4" eb="6">
      <t>シリウチ</t>
    </rPh>
    <phoneticPr fontId="1"/>
  </si>
  <si>
    <t>久根別</t>
    <rPh sb="0" eb="3">
      <t>クネベツ</t>
    </rPh>
    <phoneticPr fontId="1"/>
  </si>
  <si>
    <t>上磯ＦＣ</t>
    <rPh sb="0" eb="2">
      <t>カミイソ</t>
    </rPh>
    <phoneticPr fontId="1"/>
  </si>
  <si>
    <t>　　　　　　　久根別　　：　　上磯ＦＣ</t>
    <rPh sb="7" eb="10">
      <t>クネベツ</t>
    </rPh>
    <rPh sb="15" eb="17">
      <t>カミイソ</t>
    </rPh>
    <phoneticPr fontId="1"/>
  </si>
  <si>
    <t>乙部</t>
    <rPh sb="0" eb="2">
      <t>オトベ</t>
    </rPh>
    <phoneticPr fontId="1"/>
  </si>
  <si>
    <t>ＣＯＲＡＺＯＮ</t>
    <phoneticPr fontId="1"/>
  </si>
  <si>
    <t>　　　　　　 旭岡　　：　　サン・スポーツ</t>
    <rPh sb="7" eb="9">
      <t>アサヒオカ</t>
    </rPh>
    <phoneticPr fontId="1"/>
  </si>
  <si>
    <t>　　　　　　港ＦＣ　　：　　えさん</t>
    <rPh sb="6" eb="7">
      <t>ミナト</t>
    </rPh>
    <phoneticPr fontId="1"/>
  </si>
  <si>
    <t>13:20～(10分間）</t>
    <rPh sb="9" eb="10">
      <t>フン</t>
    </rPh>
    <rPh sb="10" eb="11">
      <t>カン</t>
    </rPh>
    <phoneticPr fontId="1"/>
  </si>
  <si>
    <t>13:30～(10分間）</t>
    <rPh sb="9" eb="11">
      <t>フンカン</t>
    </rPh>
    <phoneticPr fontId="1"/>
  </si>
  <si>
    <t>フロンティア</t>
    <phoneticPr fontId="1"/>
  </si>
  <si>
    <t>ＶＳ</t>
    <phoneticPr fontId="1"/>
  </si>
  <si>
    <t>ＶＳ</t>
    <phoneticPr fontId="1"/>
  </si>
  <si>
    <t>12　:　50　～</t>
    <phoneticPr fontId="1"/>
  </si>
  <si>
    <t>ＶＳ</t>
    <phoneticPr fontId="1"/>
  </si>
  <si>
    <t>13　:　15　～</t>
    <phoneticPr fontId="1"/>
  </si>
  <si>
    <t>ＶＳ</t>
    <phoneticPr fontId="1"/>
  </si>
  <si>
    <t>14　:　00　～</t>
    <phoneticPr fontId="1"/>
  </si>
  <si>
    <t>14　:　25　～</t>
    <phoneticPr fontId="1"/>
  </si>
  <si>
    <t>ＶＳ</t>
    <phoneticPr fontId="1"/>
  </si>
  <si>
    <t>サン・スポーツ</t>
    <phoneticPr fontId="1"/>
  </si>
  <si>
    <t>えさん</t>
    <phoneticPr fontId="1"/>
  </si>
  <si>
    <t>13　:　50　～</t>
    <phoneticPr fontId="1"/>
  </si>
  <si>
    <t>ＶＳ</t>
    <phoneticPr fontId="1"/>
  </si>
  <si>
    <t>14　:　15　～</t>
    <phoneticPr fontId="1"/>
  </si>
  <si>
    <t>15　:　00　～</t>
    <phoneticPr fontId="1"/>
  </si>
  <si>
    <t>15　:　25　～</t>
    <phoneticPr fontId="1"/>
  </si>
  <si>
    <t>サン・スポーツ</t>
    <phoneticPr fontId="1"/>
  </si>
  <si>
    <t>えさん</t>
    <phoneticPr fontId="1"/>
  </si>
  <si>
    <t>16　:　10　～</t>
    <phoneticPr fontId="1"/>
  </si>
  <si>
    <t>えさん</t>
    <phoneticPr fontId="1"/>
  </si>
  <si>
    <t>16　:　35　～</t>
    <phoneticPr fontId="1"/>
  </si>
  <si>
    <t>SSS・</t>
    <phoneticPr fontId="1"/>
  </si>
  <si>
    <t>アストーレ</t>
    <phoneticPr fontId="1"/>
  </si>
  <si>
    <t>YAKUMO</t>
    <phoneticPr fontId="1"/>
  </si>
  <si>
    <t>フェアネス</t>
    <phoneticPr fontId="1"/>
  </si>
  <si>
    <t>SSS・</t>
    <phoneticPr fontId="1"/>
  </si>
  <si>
    <t>YＡKUMO</t>
    <phoneticPr fontId="1"/>
  </si>
  <si>
    <t>フェアネス</t>
    <phoneticPr fontId="1"/>
  </si>
  <si>
    <t>　9　:　50　～</t>
    <phoneticPr fontId="1"/>
  </si>
  <si>
    <t>ＳＳＳ・ＹＡＫＵＭＯ</t>
    <phoneticPr fontId="1"/>
  </si>
  <si>
    <t>10　:　15　～</t>
    <phoneticPr fontId="1"/>
  </si>
  <si>
    <t>ＶＳ</t>
    <phoneticPr fontId="1"/>
  </si>
  <si>
    <t>11　:　00　～</t>
    <phoneticPr fontId="1"/>
  </si>
  <si>
    <t>11　:　25　～</t>
    <phoneticPr fontId="1"/>
  </si>
  <si>
    <t>ＶＳ</t>
    <phoneticPr fontId="1"/>
  </si>
  <si>
    <t>12　:　10　～</t>
    <phoneticPr fontId="1"/>
  </si>
  <si>
    <t>12　:　35　～</t>
    <phoneticPr fontId="1"/>
  </si>
  <si>
    <t>ジュニオール</t>
    <phoneticPr fontId="1"/>
  </si>
  <si>
    <t>エストレーラ</t>
    <phoneticPr fontId="1"/>
  </si>
  <si>
    <t>プリマベーラ</t>
    <phoneticPr fontId="1"/>
  </si>
  <si>
    <t>ＶＳ</t>
    <phoneticPr fontId="1"/>
  </si>
  <si>
    <t>エストレーラ</t>
    <phoneticPr fontId="1"/>
  </si>
  <si>
    <t>プリマベーラ</t>
    <phoneticPr fontId="1"/>
  </si>
  <si>
    <t>ジュニオール</t>
    <phoneticPr fontId="1"/>
  </si>
  <si>
    <t>10　:　50　～</t>
    <phoneticPr fontId="1"/>
  </si>
  <si>
    <t>アステリスモ</t>
    <phoneticPr fontId="1"/>
  </si>
  <si>
    <t>11　:　15　～</t>
    <phoneticPr fontId="1"/>
  </si>
  <si>
    <t>12　:　00　～</t>
    <phoneticPr fontId="1"/>
  </si>
  <si>
    <t>12　:　25　～</t>
    <phoneticPr fontId="1"/>
  </si>
  <si>
    <t>13　:　10　～</t>
    <phoneticPr fontId="1"/>
  </si>
  <si>
    <t>13　:　35　～</t>
    <phoneticPr fontId="1"/>
  </si>
  <si>
    <t>スクール</t>
    <phoneticPr fontId="1"/>
  </si>
  <si>
    <t>　　　　　木古内・知内　　：　　サッカースクール</t>
    <rPh sb="5" eb="8">
      <t>キコナイ</t>
    </rPh>
    <rPh sb="9" eb="11">
      <t>シリウチ</t>
    </rPh>
    <phoneticPr fontId="1"/>
  </si>
  <si>
    <t>サッカースクール</t>
    <phoneticPr fontId="1"/>
  </si>
  <si>
    <t>ＶＳ</t>
    <phoneticPr fontId="1"/>
  </si>
  <si>
    <t>サッカースクール</t>
    <phoneticPr fontId="1"/>
  </si>
  <si>
    <t>SSS・</t>
    <phoneticPr fontId="1"/>
  </si>
  <si>
    <t>ジュニオール</t>
    <phoneticPr fontId="1"/>
  </si>
  <si>
    <t>エストレーラ</t>
    <phoneticPr fontId="1"/>
  </si>
  <si>
    <t>プリマベーラ</t>
    <phoneticPr fontId="1"/>
  </si>
  <si>
    <t>：</t>
    <phoneticPr fontId="1"/>
  </si>
  <si>
    <t>日吉</t>
    <rPh sb="0" eb="2">
      <t>ヒヨシ</t>
    </rPh>
    <phoneticPr fontId="1"/>
  </si>
  <si>
    <t>6分・6分・2分・6分</t>
    <rPh sb="1" eb="2">
      <t>フン</t>
    </rPh>
    <rPh sb="4" eb="5">
      <t>フン</t>
    </rPh>
    <rPh sb="7" eb="8">
      <t>フン</t>
    </rPh>
    <rPh sb="10" eb="11">
      <t>フン</t>
    </rPh>
    <phoneticPr fontId="1"/>
  </si>
  <si>
    <t>◇試合時間</t>
    <rPh sb="1" eb="3">
      <t>シアイ</t>
    </rPh>
    <rPh sb="3" eb="5">
      <t>ジカン</t>
    </rPh>
    <phoneticPr fontId="1"/>
  </si>
  <si>
    <t>ＶＳ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</si>
  <si>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</si>
  <si>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</si>
  <si>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</si>
  <si>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</si>
  <si>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</si>
  <si>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</si>
  <si>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9　:　50　～</t>
    <phoneticPr fontId="1"/>
  </si>
  <si>
    <t>10　:　50　～</t>
    <phoneticPr fontId="1"/>
  </si>
  <si>
    <t>11　:　15　～</t>
    <phoneticPr fontId="1"/>
  </si>
  <si>
    <t>12　:　00　～</t>
    <phoneticPr fontId="1"/>
  </si>
  <si>
    <t>12　:　25　～</t>
    <phoneticPr fontId="1"/>
  </si>
  <si>
    <t>13　:　10　～</t>
    <phoneticPr fontId="1"/>
  </si>
  <si>
    <t>13　:　35　～</t>
    <phoneticPr fontId="1"/>
  </si>
  <si>
    <t>アステリスモ</t>
    <phoneticPr fontId="1"/>
  </si>
  <si>
    <t>アステリスモ</t>
    <phoneticPr fontId="1"/>
  </si>
  <si>
    <t>サッカースクール</t>
    <phoneticPr fontId="1"/>
  </si>
  <si>
    <t>ＹＡＫＵＭＯ</t>
    <phoneticPr fontId="1"/>
  </si>
  <si>
    <t>ＹＡＫＵＭＯ</t>
    <phoneticPr fontId="1"/>
  </si>
  <si>
    <t>ＹＡＫＵＭＯ</t>
    <phoneticPr fontId="1"/>
  </si>
  <si>
    <t>10:30～(10分間）</t>
    <rPh sb="9" eb="11">
      <t>フンカン</t>
    </rPh>
    <phoneticPr fontId="1"/>
  </si>
  <si>
    <t>8分・8分・3分・8分【3ピリオド制】</t>
    <rPh sb="1" eb="2">
      <t>フン</t>
    </rPh>
    <rPh sb="4" eb="5">
      <t>フン</t>
    </rPh>
    <rPh sb="7" eb="8">
      <t>フン</t>
    </rPh>
    <rPh sb="10" eb="11">
      <t>フン</t>
    </rPh>
    <rPh sb="17" eb="18">
      <t>セイ</t>
    </rPh>
    <phoneticPr fontId="1"/>
  </si>
  <si>
    <t>6分・6分・2分・6分【3ピリオド制】</t>
    <rPh sb="1" eb="2">
      <t>フン</t>
    </rPh>
    <rPh sb="4" eb="5">
      <t>フン</t>
    </rPh>
    <rPh sb="7" eb="8">
      <t>フン</t>
    </rPh>
    <rPh sb="10" eb="11">
      <t>フン</t>
    </rPh>
    <rPh sb="17" eb="18">
      <t>セイ</t>
    </rPh>
    <phoneticPr fontId="1"/>
  </si>
  <si>
    <t>◇　平成25年2月17日（日）決勝トーナメント（北斗市総合体育館）　◇</t>
    <rPh sb="2" eb="4">
      <t>ヘイセイ</t>
    </rPh>
    <rPh sb="6" eb="7">
      <t>ネン</t>
    </rPh>
    <rPh sb="8" eb="9">
      <t>ガツ</t>
    </rPh>
    <rPh sb="11" eb="12">
      <t>ヒ</t>
    </rPh>
    <rPh sb="13" eb="14">
      <t>ニチ</t>
    </rPh>
    <rPh sb="15" eb="17">
      <t>ケッショウ</t>
    </rPh>
    <rPh sb="24" eb="26">
      <t>ホクト</t>
    </rPh>
    <rPh sb="26" eb="27">
      <t>シ</t>
    </rPh>
    <rPh sb="27" eb="29">
      <t>ソウゴウ</t>
    </rPh>
    <rPh sb="29" eb="32">
      <t>タイイクカン</t>
    </rPh>
    <phoneticPr fontId="1"/>
  </si>
  <si>
    <t>開始時間</t>
    <rPh sb="0" eb="2">
      <t>カイシ</t>
    </rPh>
    <rPh sb="2" eb="4">
      <t>ジカン</t>
    </rPh>
    <phoneticPr fontId="1"/>
  </si>
  <si>
    <t>対　戦</t>
    <rPh sb="0" eb="1">
      <t>タイ</t>
    </rPh>
    <rPh sb="2" eb="3">
      <t>イクサ</t>
    </rPh>
    <phoneticPr fontId="1"/>
  </si>
  <si>
    <t>審　判</t>
    <rPh sb="0" eb="1">
      <t>シン</t>
    </rPh>
    <rPh sb="2" eb="3">
      <t>ハン</t>
    </rPh>
    <phoneticPr fontId="1"/>
  </si>
  <si>
    <t>A-②</t>
    <phoneticPr fontId="1"/>
  </si>
  <si>
    <t>A-③</t>
    <phoneticPr fontId="1"/>
  </si>
  <si>
    <t>A-④</t>
    <phoneticPr fontId="1"/>
  </si>
  <si>
    <t>A-⑤</t>
    <phoneticPr fontId="1"/>
  </si>
  <si>
    <t>A-⑥</t>
    <phoneticPr fontId="1"/>
  </si>
  <si>
    <t xml:space="preserve"> </t>
    <phoneticPr fontId="1"/>
  </si>
  <si>
    <t>B-②</t>
    <phoneticPr fontId="1"/>
  </si>
  <si>
    <t>B-③</t>
    <phoneticPr fontId="1"/>
  </si>
  <si>
    <t>B-⑤</t>
    <phoneticPr fontId="1"/>
  </si>
  <si>
    <t>B-⑥</t>
    <phoneticPr fontId="1"/>
  </si>
  <si>
    <t>B-⑦</t>
    <phoneticPr fontId="1"/>
  </si>
  <si>
    <t>B-①</t>
    <phoneticPr fontId="1"/>
  </si>
  <si>
    <t>B-③</t>
    <phoneticPr fontId="1"/>
  </si>
  <si>
    <t>B-①の敗者</t>
    <rPh sb="4" eb="6">
      <t>ハイシャ</t>
    </rPh>
    <phoneticPr fontId="1"/>
  </si>
  <si>
    <t>B-②の敗者</t>
    <rPh sb="4" eb="6">
      <t>ハイシャ</t>
    </rPh>
    <phoneticPr fontId="1"/>
  </si>
  <si>
    <t>B-③の敗者</t>
    <rPh sb="4" eb="6">
      <t>ハイシャ</t>
    </rPh>
    <phoneticPr fontId="1"/>
  </si>
  <si>
    <t>B-④の敗者</t>
    <rPh sb="4" eb="6">
      <t>ハイシャ</t>
    </rPh>
    <phoneticPr fontId="1"/>
  </si>
  <si>
    <t>審判部</t>
    <rPh sb="0" eb="2">
      <t>シンパン</t>
    </rPh>
    <rPh sb="2" eb="3">
      <t>ブ</t>
    </rPh>
    <phoneticPr fontId="1"/>
  </si>
  <si>
    <t>A-①</t>
    <phoneticPr fontId="1"/>
  </si>
  <si>
    <t>A-②</t>
    <phoneticPr fontId="1"/>
  </si>
  <si>
    <t>A-①の敗者</t>
    <rPh sb="4" eb="6">
      <t>ハイシャ</t>
    </rPh>
    <phoneticPr fontId="1"/>
  </si>
  <si>
    <t>A-②の敗者</t>
    <rPh sb="4" eb="6">
      <t>ハイシャ</t>
    </rPh>
    <phoneticPr fontId="1"/>
  </si>
  <si>
    <t>A-③の敗者</t>
    <rPh sb="4" eb="6">
      <t>ハイシャ</t>
    </rPh>
    <phoneticPr fontId="1"/>
  </si>
  <si>
    <t>A-④の敗者</t>
    <rPh sb="4" eb="6">
      <t>ハイシャ</t>
    </rPh>
    <phoneticPr fontId="1"/>
  </si>
  <si>
    <t>決勝</t>
    <rPh sb="0" eb="2">
      <t>ケッショウ</t>
    </rPh>
    <phoneticPr fontId="1"/>
  </si>
  <si>
    <t>9:15～</t>
    <phoneticPr fontId="1"/>
  </si>
  <si>
    <t>9:25～</t>
    <phoneticPr fontId="1"/>
  </si>
  <si>
    <t>9:35～</t>
    <phoneticPr fontId="1"/>
  </si>
  <si>
    <t>9:45～</t>
    <phoneticPr fontId="1"/>
  </si>
  <si>
    <t>（　　　　　　　　　　）</t>
    <phoneticPr fontId="1"/>
  </si>
  <si>
    <t>A-③</t>
    <phoneticPr fontId="1"/>
  </si>
  <si>
    <t>決勝トーナメント・タイムスケジュール</t>
    <rPh sb="0" eb="2">
      <t>ケッショウ</t>
    </rPh>
    <phoneticPr fontId="1"/>
  </si>
  <si>
    <t>予選　Aブロック（北斗市総合体育館　Aコート）　開場　9:00</t>
    <rPh sb="0" eb="2">
      <t>ヨセン</t>
    </rPh>
    <rPh sb="9" eb="11">
      <t>ホクト</t>
    </rPh>
    <rPh sb="11" eb="12">
      <t>シ</t>
    </rPh>
    <rPh sb="12" eb="14">
      <t>ソウゴウ</t>
    </rPh>
    <rPh sb="14" eb="17">
      <t>タイイクカン</t>
    </rPh>
    <rPh sb="24" eb="26">
      <t>カイジョウ</t>
    </rPh>
    <phoneticPr fontId="1"/>
  </si>
  <si>
    <t>　予選　Bブロック（北斗市総合体育館　Aコート）　開場　12:00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5" eb="27">
      <t>カイジョウ</t>
    </rPh>
    <phoneticPr fontId="1"/>
  </si>
  <si>
    <t>　予選　Ｄブロック（七重小学校体育館）　開場　9:00</t>
    <rPh sb="1" eb="3">
      <t>ヨセン</t>
    </rPh>
    <rPh sb="10" eb="12">
      <t>ナナエ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</si>
  <si>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Ｅブロック（中央小学校体育館）　開場　9:00</t>
    <rPh sb="1" eb="3">
      <t>ヨセン</t>
    </rPh>
    <rPh sb="10" eb="12">
      <t>チュウオウ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</si>
  <si>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Fブロック（浜分小学校体育館）　開場　10:00</t>
    <rPh sb="1" eb="3">
      <t>ヨセン</t>
    </rPh>
    <rPh sb="10" eb="12">
      <t>ハマワ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</si>
  <si>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Ｇブロック（北斗市総合体育館　Ｂコート）　開場　9:00</t>
    <rPh sb="1" eb="3">
      <t>ヨセン</t>
    </rPh>
    <rPh sb="10" eb="12">
      <t>ホクト</t>
    </rPh>
    <rPh sb="12" eb="13">
      <t>シ</t>
    </rPh>
    <rPh sb="13" eb="15">
      <t>ソウゴウ</t>
    </rPh>
    <rPh sb="15" eb="17">
      <t>タイイク</t>
    </rPh>
    <rPh sb="17" eb="18">
      <t>カン</t>
    </rPh>
    <rPh sb="25" eb="27">
      <t>カイジョウ</t>
    </rPh>
    <phoneticPr fontId="1"/>
  </si>
  <si>
    <t>　予選　Ｈブロック（北斗市総合体育館　Ｂコート）　開場　13:00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5" eb="27">
      <t>カイジョウ</t>
    </rPh>
    <phoneticPr fontId="1"/>
  </si>
  <si>
    <t>　予選　Ｃブロック（七重小学校体育館）　開場　13:00</t>
    <rPh sb="1" eb="3">
      <t>ヨセン</t>
    </rPh>
    <rPh sb="10" eb="12">
      <t>ナナエ</t>
    </rPh>
    <rPh sb="12" eb="15">
      <t>ショウガッコウ</t>
    </rPh>
    <rPh sb="15" eb="18">
      <t>タイイクカン</t>
    </rPh>
    <rPh sb="20" eb="22">
      <t>カイジョウ</t>
    </rPh>
    <phoneticPr fontId="1"/>
  </si>
  <si>
    <t>開始時刻</t>
    <rPh sb="0" eb="2">
      <t>カイシ</t>
    </rPh>
    <rPh sb="2" eb="4">
      <t>ジコク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</si>
  <si>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</si>
  <si>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</si>
  <si>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第7試合</t>
    <rPh sb="0" eb="1">
      <t>ダイ</t>
    </rPh>
    <rPh sb="2" eb="4">
      <t>シアイ</t>
    </rPh>
    <phoneticPr fontId="1"/>
  </si>
  <si>
    <t>第1試合の勝者</t>
    <rPh sb="0" eb="1">
      <t>ダイ</t>
    </rPh>
    <rPh sb="2" eb="4">
      <t>シアイ</t>
    </rPh>
    <rPh sb="5" eb="7">
      <t>ショウシャ</t>
    </rPh>
    <phoneticPr fontId="1"/>
  </si>
  <si>
    <t>第3試合の勝者</t>
    <rPh sb="0" eb="1">
      <t>ダイ</t>
    </rPh>
    <rPh sb="2" eb="4">
      <t>シアイ</t>
    </rPh>
    <rPh sb="5" eb="7">
      <t>ショウシャ</t>
    </rPh>
    <phoneticPr fontId="1"/>
  </si>
  <si>
    <t>第5試合の勝者</t>
    <rPh sb="0" eb="1">
      <t>ダイ</t>
    </rPh>
    <rPh sb="2" eb="4">
      <t>シアイ</t>
    </rPh>
    <rPh sb="5" eb="7">
      <t>ショウシャ</t>
    </rPh>
    <phoneticPr fontId="1"/>
  </si>
  <si>
    <t>第2試合の勝者</t>
    <rPh sb="0" eb="1">
      <t>ダイ</t>
    </rPh>
    <rPh sb="2" eb="4">
      <t>シアイ</t>
    </rPh>
    <rPh sb="5" eb="7">
      <t>ショウシャ</t>
    </rPh>
    <phoneticPr fontId="1"/>
  </si>
  <si>
    <t>第4試合の勝者</t>
    <rPh sb="0" eb="1">
      <t>ダイ</t>
    </rPh>
    <rPh sb="2" eb="4">
      <t>シアイ</t>
    </rPh>
    <rPh sb="5" eb="7">
      <t>ショウシャ</t>
    </rPh>
    <phoneticPr fontId="1"/>
  </si>
  <si>
    <t>第6試合の勝者</t>
    <rPh sb="0" eb="1">
      <t>ダイ</t>
    </rPh>
    <rPh sb="2" eb="4">
      <t>シアイ</t>
    </rPh>
    <rPh sb="5" eb="7">
      <t>ショウシャ</t>
    </rPh>
    <phoneticPr fontId="1"/>
  </si>
  <si>
    <t>Bコート第4試合のチーム</t>
    <rPh sb="4" eb="5">
      <t>ダイ</t>
    </rPh>
    <rPh sb="6" eb="8">
      <t>シアイ</t>
    </rPh>
    <phoneticPr fontId="1"/>
  </si>
  <si>
    <t>Bコート第1試合のチーム</t>
    <rPh sb="4" eb="5">
      <t>ダイ</t>
    </rPh>
    <rPh sb="6" eb="8">
      <t>シアイ</t>
    </rPh>
    <phoneticPr fontId="1"/>
  </si>
  <si>
    <t>Bコート第2試合のチーム</t>
    <rPh sb="4" eb="5">
      <t>ダイ</t>
    </rPh>
    <rPh sb="6" eb="8">
      <t>シアイ</t>
    </rPh>
    <phoneticPr fontId="1"/>
  </si>
  <si>
    <t>Bコート第3試合のチーム</t>
    <rPh sb="4" eb="5">
      <t>ダイ</t>
    </rPh>
    <rPh sb="6" eb="8">
      <t>シアイ</t>
    </rPh>
    <phoneticPr fontId="1"/>
  </si>
  <si>
    <t>Bコート第4試合の敗者</t>
    <rPh sb="4" eb="5">
      <t>ダイ</t>
    </rPh>
    <rPh sb="6" eb="8">
      <t>シアイ</t>
    </rPh>
    <rPh sb="9" eb="11">
      <t>ハイシャ</t>
    </rPh>
    <phoneticPr fontId="1"/>
  </si>
  <si>
    <t>Bコート第2試合の敗者</t>
    <rPh sb="4" eb="5">
      <t>ダイ</t>
    </rPh>
    <rPh sb="6" eb="8">
      <t>シアイ</t>
    </rPh>
    <rPh sb="9" eb="11">
      <t>ハイシャ</t>
    </rPh>
    <phoneticPr fontId="1"/>
  </si>
  <si>
    <t>Bコート第1試合の敗者</t>
    <rPh sb="4" eb="5">
      <t>ダイ</t>
    </rPh>
    <rPh sb="6" eb="8">
      <t>シアイ</t>
    </rPh>
    <rPh sb="9" eb="11">
      <t>ハイシャ</t>
    </rPh>
    <phoneticPr fontId="1"/>
  </si>
  <si>
    <t>Bコート第3試合の敗者</t>
    <rPh sb="4" eb="5">
      <t>ダイ</t>
    </rPh>
    <rPh sb="6" eb="8">
      <t>シアイ</t>
    </rPh>
    <rPh sb="9" eb="11">
      <t>ハイシャ</t>
    </rPh>
    <phoneticPr fontId="1"/>
  </si>
  <si>
    <t>第7試合の勝者</t>
    <rPh sb="0" eb="1">
      <t>ダイ</t>
    </rPh>
    <rPh sb="2" eb="4">
      <t>シアイ</t>
    </rPh>
    <rPh sb="5" eb="7">
      <t>ショウシャ</t>
    </rPh>
    <phoneticPr fontId="1"/>
  </si>
  <si>
    <t>-</t>
    <phoneticPr fontId="1"/>
  </si>
  <si>
    <t>アップ開始</t>
    <rPh sb="3" eb="5">
      <t>カイシ</t>
    </rPh>
    <phoneticPr fontId="1"/>
  </si>
  <si>
    <t>Ａコート第4試合のチーム</t>
    <rPh sb="4" eb="5">
      <t>ダイ</t>
    </rPh>
    <rPh sb="6" eb="8">
      <t>シアイ</t>
    </rPh>
    <phoneticPr fontId="1"/>
  </si>
  <si>
    <t>Ａコート第1試合のチーム</t>
    <rPh sb="4" eb="5">
      <t>ダイ</t>
    </rPh>
    <rPh sb="6" eb="8">
      <t>シアイ</t>
    </rPh>
    <phoneticPr fontId="1"/>
  </si>
  <si>
    <t>Ａコート第2試合のチーム</t>
    <rPh sb="4" eb="5">
      <t>ダイ</t>
    </rPh>
    <rPh sb="6" eb="8">
      <t>シアイ</t>
    </rPh>
    <phoneticPr fontId="1"/>
  </si>
  <si>
    <t>Ａコート第3試合のチーム</t>
    <rPh sb="4" eb="5">
      <t>ダイ</t>
    </rPh>
    <rPh sb="6" eb="8">
      <t>シアイ</t>
    </rPh>
    <phoneticPr fontId="1"/>
  </si>
  <si>
    <t>Ａコート第1試合の敗者</t>
    <rPh sb="4" eb="5">
      <t>ダイ</t>
    </rPh>
    <rPh sb="6" eb="8">
      <t>シアイ</t>
    </rPh>
    <rPh sb="9" eb="11">
      <t>ハイシャ</t>
    </rPh>
    <phoneticPr fontId="1"/>
  </si>
  <si>
    <t>Ａコート第2試合の敗者</t>
    <rPh sb="4" eb="5">
      <t>ダイ</t>
    </rPh>
    <rPh sb="6" eb="8">
      <t>シアイ</t>
    </rPh>
    <rPh sb="9" eb="11">
      <t>ハイシャ</t>
    </rPh>
    <phoneticPr fontId="1"/>
  </si>
  <si>
    <t>Ａコート第3試合の敗者</t>
    <rPh sb="4" eb="5">
      <t>ダイ</t>
    </rPh>
    <rPh sb="6" eb="8">
      <t>シアイ</t>
    </rPh>
    <rPh sb="9" eb="11">
      <t>ハイシャ</t>
    </rPh>
    <phoneticPr fontId="1"/>
  </si>
  <si>
    <t>Ａコート第4試合の敗者</t>
    <rPh sb="4" eb="5">
      <t>ダイ</t>
    </rPh>
    <rPh sb="6" eb="8">
      <t>シアイ</t>
    </rPh>
    <rPh sb="9" eb="11">
      <t>ハイシャ</t>
    </rPh>
    <phoneticPr fontId="1"/>
  </si>
  <si>
    <t>A-1位</t>
    <rPh sb="3" eb="4">
      <t>クライ</t>
    </rPh>
    <phoneticPr fontId="1"/>
  </si>
  <si>
    <t>B-1位</t>
    <rPh sb="3" eb="4">
      <t>クライ</t>
    </rPh>
    <phoneticPr fontId="1"/>
  </si>
  <si>
    <t>C-1位</t>
    <rPh sb="3" eb="4">
      <t>クライ</t>
    </rPh>
    <phoneticPr fontId="1"/>
  </si>
  <si>
    <t>D-1位</t>
    <rPh sb="3" eb="4">
      <t>クライ</t>
    </rPh>
    <phoneticPr fontId="1"/>
  </si>
  <si>
    <t>H-2位</t>
    <rPh sb="3" eb="4">
      <t>クライ</t>
    </rPh>
    <phoneticPr fontId="1"/>
  </si>
  <si>
    <t>G-2位</t>
    <rPh sb="3" eb="4">
      <t>クライ</t>
    </rPh>
    <phoneticPr fontId="1"/>
  </si>
  <si>
    <t>F-2位</t>
    <rPh sb="3" eb="4">
      <t>クライ</t>
    </rPh>
    <phoneticPr fontId="1"/>
  </si>
  <si>
    <t>E-2位</t>
    <rPh sb="3" eb="4">
      <t>クライ</t>
    </rPh>
    <phoneticPr fontId="1"/>
  </si>
  <si>
    <t>決　勝</t>
    <rPh sb="0" eb="1">
      <t>ケツ</t>
    </rPh>
    <rPh sb="2" eb="3">
      <t>カツ</t>
    </rPh>
    <phoneticPr fontId="1"/>
  </si>
  <si>
    <t>Aコート</t>
    <phoneticPr fontId="1"/>
  </si>
  <si>
    <t>-</t>
    <phoneticPr fontId="1"/>
  </si>
  <si>
    <t>Ｂコート</t>
    <phoneticPr fontId="1"/>
  </si>
  <si>
    <t>Aコート</t>
    <phoneticPr fontId="1"/>
  </si>
  <si>
    <t>Aコート</t>
    <phoneticPr fontId="1"/>
  </si>
  <si>
    <t>-</t>
    <phoneticPr fontId="1"/>
  </si>
  <si>
    <t>Bコート</t>
    <phoneticPr fontId="1"/>
  </si>
  <si>
    <t>◇予選　Bブロック（北斗市総合体育館　Aコート）　2月16日（土）　開場　12:00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6" eb="27">
      <t>ガツ</t>
    </rPh>
    <rPh sb="29" eb="30">
      <t>ヒ</t>
    </rPh>
    <rPh sb="31" eb="32">
      <t>ド</t>
    </rPh>
    <rPh sb="34" eb="36">
      <t>カイジョウ</t>
    </rPh>
    <phoneticPr fontId="1"/>
  </si>
  <si>
    <t>◇予選　Ｃブロック（七重小学校体育館）　2月16日（土）　開場　13:00</t>
    <rPh sb="1" eb="3">
      <t>ヨセン</t>
    </rPh>
    <rPh sb="10" eb="12">
      <t>ナナエ</t>
    </rPh>
    <rPh sb="12" eb="15">
      <t>ショウガッコウ</t>
    </rPh>
    <rPh sb="15" eb="18">
      <t>タイイクカン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</si>
  <si>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　Ｄブロック（七重小学校体育館）　2月16日（土）　開場　9:00</t>
    <rPh sb="1" eb="3">
      <t>ヨセン</t>
    </rPh>
    <rPh sb="10" eb="12">
      <t>ナナエ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</si>
  <si>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　Ｅブロック（中央小学校体育館）　2月16日（土）　開場　9:00</t>
    <rPh sb="1" eb="3">
      <t>ヨセン</t>
    </rPh>
    <rPh sb="10" eb="12">
      <t>チュウオウ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</si>
  <si>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□　会場  ：  北斗市総体育館</t>
    <rPh sb="2" eb="4">
      <t>カイジョウ</t>
    </rPh>
    <rPh sb="9" eb="11">
      <t>ホクト</t>
    </rPh>
    <rPh sb="11" eb="12">
      <t>シ</t>
    </rPh>
    <rPh sb="12" eb="13">
      <t>ソウ</t>
    </rPh>
    <rPh sb="13" eb="16">
      <t>タイイクカン</t>
    </rPh>
    <phoneticPr fontId="1"/>
  </si>
  <si>
    <t>□　日時　：　平成25年2月17日（日）　開場9:00　監督会議　9:05</t>
    <rPh sb="2" eb="4">
      <t>ニチジ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ヒ</t>
    </rPh>
    <rPh sb="21" eb="23">
      <t>カイジョウ</t>
    </rPh>
    <rPh sb="28" eb="30">
      <t>カントク</t>
    </rPh>
    <rPh sb="30" eb="32">
      <t>カイギ</t>
    </rPh>
    <phoneticPr fontId="1"/>
  </si>
  <si>
    <t>(6分・6分・2分・6分)</t>
    <rPh sb="2" eb="3">
      <t>フン</t>
    </rPh>
    <rPh sb="5" eb="6">
      <t>フン</t>
    </rPh>
    <rPh sb="8" eb="9">
      <t>フン</t>
    </rPh>
    <rPh sb="11" eb="12">
      <t>フン</t>
    </rPh>
    <phoneticPr fontId="1"/>
  </si>
  <si>
    <t>第31回　函館東ライオンズ杯　U-11　タイムスケジュール表(予選)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9" eb="30">
      <t>ヒョウ</t>
    </rPh>
    <rPh sb="31" eb="33">
      <t>ヨセン</t>
    </rPh>
    <phoneticPr fontId="1"/>
  </si>
  <si>
    <t>第31回　函館東ライオンズ杯　U-11　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タイカイ</t>
    </rPh>
    <phoneticPr fontId="1"/>
  </si>
  <si>
    <t>決勝戦が終了しだい、閉会式、表彰式を行います。</t>
    <rPh sb="0" eb="3">
      <t>ケッショウセン</t>
    </rPh>
    <rPh sb="4" eb="6">
      <t>シュウリョウ</t>
    </rPh>
    <rPh sb="10" eb="13">
      <t>ヘイカイシキ</t>
    </rPh>
    <rPh sb="14" eb="16">
      <t>ヒョウショウ</t>
    </rPh>
    <rPh sb="16" eb="17">
      <t>シキ</t>
    </rPh>
    <rPh sb="18" eb="19">
      <t>オコナ</t>
    </rPh>
    <phoneticPr fontId="1"/>
  </si>
  <si>
    <t>■　アップ開始</t>
    <rPh sb="5" eb="7">
      <t>カイシ</t>
    </rPh>
    <phoneticPr fontId="1"/>
  </si>
  <si>
    <t>順</t>
    <rPh sb="0" eb="1">
      <t>ジュン</t>
    </rPh>
    <phoneticPr fontId="1"/>
  </si>
  <si>
    <t>ke 　Ｆ.Ｃ</t>
    <phoneticPr fontId="1"/>
  </si>
  <si>
    <t>試合時間　6分・6分・2分・6分3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</si>
  <si>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E-1位</t>
    <rPh sb="3" eb="4">
      <t>クライ</t>
    </rPh>
    <phoneticPr fontId="1"/>
  </si>
  <si>
    <t>F-1位</t>
    <rPh sb="3" eb="4">
      <t>クライ</t>
    </rPh>
    <phoneticPr fontId="1"/>
  </si>
  <si>
    <t>G-1位</t>
    <rPh sb="3" eb="4">
      <t>クライ</t>
    </rPh>
    <phoneticPr fontId="1"/>
  </si>
  <si>
    <t>H-1位</t>
    <rPh sb="3" eb="4">
      <t>クライ</t>
    </rPh>
    <phoneticPr fontId="1"/>
  </si>
  <si>
    <t>D-2位</t>
    <rPh sb="3" eb="4">
      <t>クライ</t>
    </rPh>
    <phoneticPr fontId="1"/>
  </si>
  <si>
    <t>C-2位</t>
    <rPh sb="3" eb="4">
      <t>クライ</t>
    </rPh>
    <phoneticPr fontId="1"/>
  </si>
  <si>
    <t>B-2位</t>
    <rPh sb="3" eb="4">
      <t>クライ</t>
    </rPh>
    <phoneticPr fontId="1"/>
  </si>
  <si>
    <t>A-2位</t>
    <rPh sb="3" eb="4">
      <t>クライ</t>
    </rPh>
    <phoneticPr fontId="1"/>
  </si>
  <si>
    <t>フロンン</t>
    <phoneticPr fontId="1"/>
  </si>
  <si>
    <t>港</t>
    <rPh sb="0" eb="1">
      <t>ミナト</t>
    </rPh>
    <phoneticPr fontId="1"/>
  </si>
  <si>
    <t>上磯</t>
    <rPh sb="0" eb="2">
      <t>カミイソ</t>
    </rPh>
    <phoneticPr fontId="1"/>
  </si>
  <si>
    <t>木古内</t>
    <rPh sb="0" eb="3">
      <t>キコナイ</t>
    </rPh>
    <phoneticPr fontId="1"/>
  </si>
  <si>
    <t>昭和</t>
    <rPh sb="0" eb="2">
      <t>ショウワ</t>
    </rPh>
    <phoneticPr fontId="1"/>
  </si>
  <si>
    <t>・　知内</t>
    <rPh sb="2" eb="4">
      <t>シリウチ</t>
    </rPh>
    <phoneticPr fontId="1"/>
  </si>
  <si>
    <t>C-2</t>
    <phoneticPr fontId="1"/>
  </si>
  <si>
    <t>◇予選　Fブロック（浜分小学校体育館）　2月16日（土）　開場　10:00</t>
    <rPh sb="1" eb="3">
      <t>ヨセン</t>
    </rPh>
    <rPh sb="10" eb="12">
      <t>ハマワ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</si>
  <si>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  Hブロック（北斗市総合体育館　Aコート）　2月16日（土）　開場　13:00</t>
    <rPh sb="1" eb="3">
      <t>ヨセン</t>
    </rPh>
    <rPh sb="11" eb="13">
      <t>ホクト</t>
    </rPh>
    <rPh sb="13" eb="14">
      <t>シ</t>
    </rPh>
    <rPh sb="14" eb="16">
      <t>ソウゴウ</t>
    </rPh>
    <rPh sb="16" eb="19">
      <t>タイイクカン</t>
    </rPh>
    <rPh sb="27" eb="28">
      <t>ガツ</t>
    </rPh>
    <rPh sb="30" eb="31">
      <t>ヒ</t>
    </rPh>
    <rPh sb="32" eb="33">
      <t>ド</t>
    </rPh>
    <rPh sb="35" eb="37">
      <t>カイジョウ</t>
    </rPh>
    <phoneticPr fontId="1"/>
  </si>
  <si>
    <t>13　:　 50　～</t>
    <phoneticPr fontId="1"/>
  </si>
  <si>
    <t>14　:　40　～</t>
    <phoneticPr fontId="1"/>
  </si>
  <si>
    <t>15　:　30　～</t>
    <phoneticPr fontId="1"/>
  </si>
  <si>
    <t>ＫＯＲＡＺＯＮ</t>
    <phoneticPr fontId="1"/>
  </si>
  <si>
    <t>ＫＯＲＡＺＯＮ　</t>
    <phoneticPr fontId="1"/>
  </si>
  <si>
    <t xml:space="preserve"> 昭和ＦＣ　 ・ 久根別</t>
    <rPh sb="1" eb="3">
      <t>ショウワ</t>
    </rPh>
    <rPh sb="9" eb="12">
      <t>クネベツ</t>
    </rPh>
    <phoneticPr fontId="1"/>
  </si>
  <si>
    <t xml:space="preserve"> 　乙部 ・ 久根別</t>
    <rPh sb="2" eb="4">
      <t>オトベ</t>
    </rPh>
    <rPh sb="7" eb="10">
      <t>クネベツ</t>
    </rPh>
    <phoneticPr fontId="1"/>
  </si>
  <si>
    <t>乙部　　：　　ＫＯＲＡＺＯＮ</t>
    <rPh sb="0" eb="2">
      <t>オトベ</t>
    </rPh>
    <phoneticPr fontId="1"/>
  </si>
  <si>
    <t>ＫＯＲＡＺＯＮ　・ 　上磯</t>
    <rPh sb="11" eb="13">
      <t>カミイソ</t>
    </rPh>
    <phoneticPr fontId="1"/>
  </si>
  <si>
    <t>　ＫＯＲＡＺＯＮ　・ 　上磯</t>
    <rPh sb="12" eb="14">
      <t>カミイソ</t>
    </rPh>
    <phoneticPr fontId="1"/>
  </si>
  <si>
    <t xml:space="preserve"> 　　　乙部 ・ 久根別</t>
    <rPh sb="4" eb="6">
      <t>オトベ</t>
    </rPh>
    <rPh sb="9" eb="12">
      <t>クネベツ</t>
    </rPh>
    <phoneticPr fontId="1"/>
  </si>
  <si>
    <t>◇予選  Hブロック（北斗市総合体育館　Bコート）　2月16日（土）　開場　13:00</t>
    <rPh sb="1" eb="3">
      <t>ヨセン</t>
    </rPh>
    <rPh sb="11" eb="13">
      <t>ホクト</t>
    </rPh>
    <rPh sb="13" eb="14">
      <t>シ</t>
    </rPh>
    <rPh sb="14" eb="16">
      <t>ソウゴウ</t>
    </rPh>
    <rPh sb="16" eb="19">
      <t>タイイクカン</t>
    </rPh>
    <rPh sb="27" eb="28">
      <t>ガツ</t>
    </rPh>
    <rPh sb="30" eb="31">
      <t>ヒ</t>
    </rPh>
    <rPh sb="32" eb="33">
      <t>ド</t>
    </rPh>
    <rPh sb="35" eb="37">
      <t>カイジョウ</t>
    </rPh>
    <phoneticPr fontId="1"/>
  </si>
  <si>
    <t>◇予選　Ｇブロック（北斗市総合体育館　Bコート）　2月16日（土）　開場　9:00</t>
    <rPh sb="1" eb="3">
      <t>ヨセン</t>
    </rPh>
    <rPh sb="10" eb="12">
      <t>ホクト</t>
    </rPh>
    <rPh sb="12" eb="13">
      <t>シ</t>
    </rPh>
    <rPh sb="13" eb="15">
      <t>ソウゴウ</t>
    </rPh>
    <rPh sb="15" eb="17">
      <t>タイイク</t>
    </rPh>
    <rPh sb="17" eb="18">
      <t>カン</t>
    </rPh>
    <rPh sb="26" eb="27">
      <t>ガツ</t>
    </rPh>
    <rPh sb="29" eb="30">
      <t>ヒ</t>
    </rPh>
    <rPh sb="31" eb="32">
      <t>ド</t>
    </rPh>
    <rPh sb="34" eb="36">
      <t>カイジョウ</t>
    </rPh>
    <phoneticPr fontId="1"/>
  </si>
  <si>
    <t>ke　Ｆ．Ｃ</t>
    <phoneticPr fontId="1"/>
  </si>
  <si>
    <t>B-1</t>
    <phoneticPr fontId="1"/>
  </si>
  <si>
    <t>A　ブロック</t>
    <phoneticPr fontId="1"/>
  </si>
  <si>
    <t>B　ブロック</t>
    <phoneticPr fontId="1"/>
  </si>
  <si>
    <t>C　ブロック</t>
    <phoneticPr fontId="1"/>
  </si>
  <si>
    <t>D　ブロック</t>
    <phoneticPr fontId="1"/>
  </si>
  <si>
    <t>サン</t>
    <phoneticPr fontId="1"/>
  </si>
  <si>
    <t>ＹＡＫＵＭＯ</t>
    <phoneticPr fontId="1"/>
  </si>
  <si>
    <t>アストーレ</t>
    <phoneticPr fontId="1"/>
  </si>
  <si>
    <t>スポーツ</t>
    <phoneticPr fontId="1"/>
  </si>
  <si>
    <t>ＹＡＫＵＭＯ</t>
    <phoneticPr fontId="1"/>
  </si>
  <si>
    <t>サンスポーツ</t>
    <phoneticPr fontId="1"/>
  </si>
  <si>
    <t>フェアネス</t>
    <phoneticPr fontId="1"/>
  </si>
  <si>
    <t>アストーレ</t>
    <phoneticPr fontId="1"/>
  </si>
  <si>
    <t>E　ブロック</t>
    <phoneticPr fontId="1"/>
  </si>
  <si>
    <t>F　ブロック</t>
    <phoneticPr fontId="1"/>
  </si>
  <si>
    <t>ジュニ</t>
    <phoneticPr fontId="1"/>
  </si>
  <si>
    <t>エスト</t>
    <phoneticPr fontId="1"/>
  </si>
  <si>
    <t>プリマ</t>
    <phoneticPr fontId="1"/>
  </si>
  <si>
    <t>アステ</t>
    <phoneticPr fontId="1"/>
  </si>
  <si>
    <t>オール</t>
    <phoneticPr fontId="1"/>
  </si>
  <si>
    <t>レーラ</t>
    <phoneticPr fontId="1"/>
  </si>
  <si>
    <t>ベーラ</t>
    <phoneticPr fontId="1"/>
  </si>
  <si>
    <t>リスモ</t>
    <phoneticPr fontId="1"/>
  </si>
  <si>
    <t>アステリスモ</t>
    <phoneticPr fontId="1"/>
  </si>
  <si>
    <t>プリマベーラ</t>
    <phoneticPr fontId="1"/>
  </si>
  <si>
    <t>G　ブロック</t>
    <phoneticPr fontId="1"/>
  </si>
  <si>
    <t>H　ブロック</t>
    <phoneticPr fontId="1"/>
  </si>
  <si>
    <t>ＣＯＲＡ</t>
    <phoneticPr fontId="1"/>
  </si>
  <si>
    <t>ＺＯＮ</t>
    <phoneticPr fontId="1"/>
  </si>
  <si>
    <t>スクール</t>
    <phoneticPr fontId="1"/>
  </si>
  <si>
    <t>ＣＯＲＡＺＯＮ</t>
    <phoneticPr fontId="1"/>
  </si>
  <si>
    <t>フロンティア</t>
    <phoneticPr fontId="1"/>
  </si>
  <si>
    <t>ティア</t>
    <phoneticPr fontId="1"/>
  </si>
  <si>
    <t>1×3</t>
    <phoneticPr fontId="1"/>
  </si>
  <si>
    <t>0×9</t>
    <phoneticPr fontId="1"/>
  </si>
  <si>
    <t>0×4</t>
    <phoneticPr fontId="1"/>
  </si>
  <si>
    <t>2△2</t>
    <phoneticPr fontId="1"/>
  </si>
  <si>
    <t>9○0</t>
    <phoneticPr fontId="1"/>
  </si>
  <si>
    <t>2△2</t>
    <phoneticPr fontId="1"/>
  </si>
  <si>
    <t>12○0</t>
    <phoneticPr fontId="1"/>
  </si>
  <si>
    <t>4○0</t>
    <phoneticPr fontId="1"/>
  </si>
  <si>
    <t>0×12</t>
    <phoneticPr fontId="1"/>
  </si>
  <si>
    <t>5○0</t>
    <phoneticPr fontId="1"/>
  </si>
  <si>
    <t>5○3</t>
    <phoneticPr fontId="1"/>
  </si>
  <si>
    <t>4○2</t>
    <phoneticPr fontId="1"/>
  </si>
  <si>
    <t>0×5</t>
    <phoneticPr fontId="1"/>
  </si>
  <si>
    <t>2×4</t>
    <phoneticPr fontId="1"/>
  </si>
  <si>
    <t>3×5</t>
    <phoneticPr fontId="1"/>
  </si>
  <si>
    <t>0×4</t>
    <phoneticPr fontId="1"/>
  </si>
  <si>
    <t>1×4</t>
    <phoneticPr fontId="1"/>
  </si>
  <si>
    <t>1○0</t>
    <phoneticPr fontId="1"/>
  </si>
  <si>
    <t>0×1</t>
    <phoneticPr fontId="1"/>
  </si>
  <si>
    <t>0×1</t>
    <phoneticPr fontId="1"/>
  </si>
  <si>
    <t>1×4</t>
    <phoneticPr fontId="1"/>
  </si>
  <si>
    <t>0×2</t>
    <phoneticPr fontId="1"/>
  </si>
  <si>
    <t>4○1</t>
    <phoneticPr fontId="1"/>
  </si>
  <si>
    <t>2○0</t>
    <phoneticPr fontId="1"/>
  </si>
  <si>
    <t>0×6</t>
    <phoneticPr fontId="1"/>
  </si>
  <si>
    <t>1×3</t>
    <phoneticPr fontId="1"/>
  </si>
  <si>
    <t>3○0</t>
    <phoneticPr fontId="1"/>
  </si>
  <si>
    <t>6○2</t>
    <phoneticPr fontId="1"/>
  </si>
  <si>
    <t>6○0</t>
    <phoneticPr fontId="1"/>
  </si>
  <si>
    <t>0×3</t>
    <phoneticPr fontId="1"/>
  </si>
  <si>
    <t>2○０</t>
    <phoneticPr fontId="1"/>
  </si>
  <si>
    <t>3○1</t>
    <phoneticPr fontId="1"/>
  </si>
  <si>
    <t>2×6</t>
    <phoneticPr fontId="1"/>
  </si>
  <si>
    <t>0×2</t>
    <phoneticPr fontId="1"/>
  </si>
  <si>
    <t>2×5</t>
    <phoneticPr fontId="1"/>
  </si>
  <si>
    <t>3○2</t>
    <phoneticPr fontId="1"/>
  </si>
  <si>
    <t>5○2</t>
    <phoneticPr fontId="1"/>
  </si>
  <si>
    <t>3△3</t>
    <phoneticPr fontId="1"/>
  </si>
  <si>
    <t>2△2</t>
    <phoneticPr fontId="1"/>
  </si>
  <si>
    <t>0×5</t>
    <phoneticPr fontId="1"/>
  </si>
  <si>
    <t>5○0</t>
    <phoneticPr fontId="1"/>
  </si>
  <si>
    <t>1×3</t>
    <phoneticPr fontId="1"/>
  </si>
  <si>
    <t>3○1</t>
    <phoneticPr fontId="1"/>
  </si>
  <si>
    <t>2○0</t>
    <phoneticPr fontId="1"/>
  </si>
  <si>
    <t>3△3</t>
    <phoneticPr fontId="1"/>
  </si>
  <si>
    <t>2×７</t>
    <phoneticPr fontId="1"/>
  </si>
  <si>
    <t>0×2</t>
    <phoneticPr fontId="1"/>
  </si>
  <si>
    <t>2○1</t>
    <phoneticPr fontId="1"/>
  </si>
  <si>
    <t>2×3</t>
    <phoneticPr fontId="1"/>
  </si>
  <si>
    <t>1×2</t>
    <phoneticPr fontId="1"/>
  </si>
  <si>
    <t>7○2</t>
    <phoneticPr fontId="1"/>
  </si>
  <si>
    <t>3○2</t>
    <phoneticPr fontId="1"/>
  </si>
  <si>
    <t>3○1</t>
    <phoneticPr fontId="1"/>
  </si>
  <si>
    <t>0×11</t>
    <phoneticPr fontId="1"/>
  </si>
  <si>
    <t>0×３</t>
    <phoneticPr fontId="1"/>
  </si>
  <si>
    <t>11○0</t>
    <phoneticPr fontId="1"/>
  </si>
  <si>
    <t>7○1</t>
    <phoneticPr fontId="1"/>
  </si>
  <si>
    <t>3○0</t>
    <phoneticPr fontId="1"/>
  </si>
  <si>
    <t>1×7</t>
    <phoneticPr fontId="1"/>
  </si>
  <si>
    <t>西</t>
    <rPh sb="0" eb="1">
      <t>ニシ</t>
    </rPh>
    <phoneticPr fontId="1"/>
  </si>
  <si>
    <t>西部</t>
    <rPh sb="0" eb="2">
      <t>セイブ</t>
    </rPh>
    <phoneticPr fontId="1"/>
  </si>
  <si>
    <t>3×2</t>
    <phoneticPr fontId="1"/>
  </si>
  <si>
    <t>フ</t>
    <phoneticPr fontId="1"/>
  </si>
  <si>
    <t>ロ</t>
    <phoneticPr fontId="1"/>
  </si>
  <si>
    <t>ン</t>
    <phoneticPr fontId="1"/>
  </si>
  <si>
    <t>テ</t>
    <phoneticPr fontId="1"/>
  </si>
  <si>
    <t>ィ</t>
    <phoneticPr fontId="1"/>
  </si>
  <si>
    <t>ア</t>
    <phoneticPr fontId="1"/>
  </si>
  <si>
    <t>Ｃ</t>
    <phoneticPr fontId="1"/>
  </si>
  <si>
    <t>Ｏ</t>
    <phoneticPr fontId="1"/>
  </si>
  <si>
    <t>Ｒ</t>
    <phoneticPr fontId="1"/>
  </si>
  <si>
    <t>Ａ</t>
    <phoneticPr fontId="1"/>
  </si>
  <si>
    <t>Ｚ</t>
    <phoneticPr fontId="1"/>
  </si>
  <si>
    <t>Ｏ</t>
    <phoneticPr fontId="1"/>
  </si>
  <si>
    <t>Ｎ</t>
    <phoneticPr fontId="1"/>
  </si>
  <si>
    <t>野</t>
    <rPh sb="0" eb="1">
      <t>ノ</t>
    </rPh>
    <phoneticPr fontId="1"/>
  </si>
  <si>
    <t>ク</t>
    <phoneticPr fontId="1"/>
  </si>
  <si>
    <t>ー</t>
    <phoneticPr fontId="1"/>
  </si>
  <si>
    <t>ル</t>
    <phoneticPr fontId="1"/>
  </si>
  <si>
    <t>大</t>
    <rPh sb="0" eb="1">
      <t>ダイ</t>
    </rPh>
    <phoneticPr fontId="1"/>
  </si>
  <si>
    <t>ス</t>
    <phoneticPr fontId="1"/>
  </si>
  <si>
    <t>サ</t>
    <phoneticPr fontId="1"/>
  </si>
  <si>
    <t>ポ</t>
    <phoneticPr fontId="1"/>
  </si>
  <si>
    <t>ツ</t>
    <phoneticPr fontId="1"/>
  </si>
  <si>
    <t>今</t>
    <rPh sb="0" eb="1">
      <t>イマ</t>
    </rPh>
    <phoneticPr fontId="1"/>
  </si>
  <si>
    <t>金</t>
    <rPh sb="0" eb="1">
      <t>カネ</t>
    </rPh>
    <phoneticPr fontId="1"/>
  </si>
  <si>
    <t>桔</t>
    <rPh sb="0" eb="1">
      <t>キツ</t>
    </rPh>
    <phoneticPr fontId="1"/>
  </si>
  <si>
    <t>梗</t>
    <rPh sb="0" eb="1">
      <t>キョウ</t>
    </rPh>
    <phoneticPr fontId="1"/>
  </si>
  <si>
    <t>エ</t>
    <phoneticPr fontId="1"/>
  </si>
  <si>
    <t>ト</t>
    <phoneticPr fontId="1"/>
  </si>
  <si>
    <t>レ</t>
    <phoneticPr fontId="1"/>
  </si>
  <si>
    <t>ラ</t>
    <phoneticPr fontId="1"/>
  </si>
  <si>
    <t>八</t>
    <rPh sb="0" eb="1">
      <t>ハチ</t>
    </rPh>
    <phoneticPr fontId="1"/>
  </si>
  <si>
    <t>雲</t>
    <rPh sb="0" eb="1">
      <t>クモ</t>
    </rPh>
    <phoneticPr fontId="1"/>
  </si>
  <si>
    <t>浜</t>
    <rPh sb="0" eb="1">
      <t>ハマ</t>
    </rPh>
    <phoneticPr fontId="1"/>
  </si>
  <si>
    <t>分</t>
    <rPh sb="0" eb="1">
      <t>ワ</t>
    </rPh>
    <phoneticPr fontId="1"/>
  </si>
  <si>
    <t>久</t>
    <rPh sb="0" eb="1">
      <t>ヒサ</t>
    </rPh>
    <phoneticPr fontId="1"/>
  </si>
  <si>
    <t>根</t>
    <rPh sb="0" eb="1">
      <t>ネ</t>
    </rPh>
    <phoneticPr fontId="1"/>
  </si>
  <si>
    <t>別</t>
    <rPh sb="0" eb="1">
      <t>ベツ</t>
    </rPh>
    <phoneticPr fontId="1"/>
  </si>
  <si>
    <t>幡</t>
    <rPh sb="0" eb="1">
      <t>マン</t>
    </rPh>
    <phoneticPr fontId="1"/>
  </si>
  <si>
    <t>和</t>
    <rPh sb="0" eb="1">
      <t>ワ</t>
    </rPh>
    <phoneticPr fontId="1"/>
  </si>
  <si>
    <t>昭</t>
    <rPh sb="0" eb="1">
      <t>アキラ</t>
    </rPh>
    <phoneticPr fontId="1"/>
  </si>
  <si>
    <t>日</t>
    <rPh sb="0" eb="1">
      <t>ヒ</t>
    </rPh>
    <phoneticPr fontId="1"/>
  </si>
  <si>
    <t>吉</t>
    <rPh sb="0" eb="1">
      <t>ヨシ</t>
    </rPh>
    <phoneticPr fontId="1"/>
  </si>
  <si>
    <t>が</t>
    <phoneticPr fontId="1"/>
  </si>
  <si>
    <t>丘</t>
    <rPh sb="0" eb="1">
      <t>オカ</t>
    </rPh>
    <phoneticPr fontId="1"/>
  </si>
  <si>
    <t>ジ</t>
    <phoneticPr fontId="1"/>
  </si>
  <si>
    <t>ｭ</t>
    <phoneticPr fontId="1"/>
  </si>
  <si>
    <t>ニ</t>
    <phoneticPr fontId="1"/>
  </si>
  <si>
    <t>オ</t>
    <phoneticPr fontId="1"/>
  </si>
  <si>
    <t>第3位　桔梗サッカー少年団</t>
    <rPh sb="0" eb="1">
      <t>ダイ</t>
    </rPh>
    <rPh sb="2" eb="3">
      <t>クライ</t>
    </rPh>
    <rPh sb="4" eb="6">
      <t>キキョウ</t>
    </rPh>
    <rPh sb="10" eb="13">
      <t>ショウネンダン</t>
    </rPh>
    <phoneticPr fontId="1"/>
  </si>
  <si>
    <t>第3位　昭和ＦＣ</t>
    <rPh sb="0" eb="1">
      <t>ダイ</t>
    </rPh>
    <rPh sb="2" eb="3">
      <t>クライ</t>
    </rPh>
    <rPh sb="4" eb="6">
      <t>ショウワ</t>
    </rPh>
    <phoneticPr fontId="1"/>
  </si>
  <si>
    <t>第1位　エストレーラフットボールクラブ</t>
    <rPh sb="0" eb="1">
      <t>ダイ</t>
    </rPh>
    <rPh sb="2" eb="3">
      <t>クライ</t>
    </rPh>
    <phoneticPr fontId="1"/>
  </si>
  <si>
    <r>
      <t>第2位　フロンティアトルナーレ</t>
    </r>
    <r>
      <rPr>
        <sz val="11"/>
        <rFont val="ＭＳ Ｐゴシック"/>
        <family val="3"/>
        <charset val="128"/>
      </rPr>
      <t>FC U-12</t>
    </r>
    <rPh sb="0" eb="1">
      <t>ダイ</t>
    </rPh>
    <rPh sb="2" eb="3">
      <t>クライ</t>
    </rPh>
    <phoneticPr fontId="1"/>
  </si>
  <si>
    <t>PK(4-5)</t>
    <phoneticPr fontId="1"/>
  </si>
  <si>
    <t>PK(4-1)</t>
    <phoneticPr fontId="1"/>
  </si>
  <si>
    <t>PK(5-6)</t>
    <phoneticPr fontId="1"/>
  </si>
  <si>
    <t>PPK</t>
    <phoneticPr fontId="1"/>
  </si>
  <si>
    <t>0×5</t>
    <phoneticPr fontId="1"/>
  </si>
  <si>
    <t>（○勝点3）　（●勝点0）　（△勝点1）</t>
    <phoneticPr fontId="32"/>
  </si>
  <si>
    <t>勝</t>
    <phoneticPr fontId="32"/>
  </si>
  <si>
    <t>負</t>
    <phoneticPr fontId="32"/>
  </si>
  <si>
    <t>分</t>
    <phoneticPr fontId="32"/>
  </si>
  <si>
    <t>勝点</t>
    <phoneticPr fontId="32"/>
  </si>
  <si>
    <t>得点</t>
    <phoneticPr fontId="32"/>
  </si>
  <si>
    <t>失点</t>
    <phoneticPr fontId="32"/>
  </si>
  <si>
    <t>得失点</t>
    <phoneticPr fontId="32"/>
  </si>
  <si>
    <t>順位</t>
    <phoneticPr fontId="32"/>
  </si>
  <si>
    <t>失点</t>
    <phoneticPr fontId="32"/>
  </si>
  <si>
    <t>○</t>
    <phoneticPr fontId="32"/>
  </si>
  <si>
    <t>●</t>
    <phoneticPr fontId="32"/>
  </si>
  <si>
    <t>△</t>
    <phoneticPr fontId="32"/>
  </si>
  <si>
    <t>チーム名</t>
    <phoneticPr fontId="32"/>
  </si>
  <si>
    <t>得点</t>
    <phoneticPr fontId="32"/>
  </si>
  <si>
    <t>失点</t>
    <phoneticPr fontId="32"/>
  </si>
  <si>
    <t>得点</t>
    <phoneticPr fontId="32"/>
  </si>
  <si>
    <t>得点</t>
    <phoneticPr fontId="32"/>
  </si>
  <si>
    <t>チーム名</t>
    <phoneticPr fontId="32"/>
  </si>
  <si>
    <t>【Aブロック】</t>
    <phoneticPr fontId="1"/>
  </si>
  <si>
    <t>【Bブロック】</t>
    <phoneticPr fontId="1"/>
  </si>
  <si>
    <t>【Cブロック】</t>
    <phoneticPr fontId="1"/>
  </si>
  <si>
    <t>【Dブロック】</t>
    <phoneticPr fontId="1"/>
  </si>
  <si>
    <t>【Eブロック】</t>
    <phoneticPr fontId="1"/>
  </si>
  <si>
    <t>【Fブロック】</t>
    <phoneticPr fontId="1"/>
  </si>
  <si>
    <t>【Gブロック】</t>
    <phoneticPr fontId="1"/>
  </si>
  <si>
    <t>【Hブロック】</t>
    <phoneticPr fontId="1"/>
  </si>
  <si>
    <t>第３５回函館東ライオンズ杯　U-１１フットサル大会　予選結果</t>
    <rPh sb="0" eb="1">
      <t>ダイ</t>
    </rPh>
    <rPh sb="3" eb="4">
      <t>カイ</t>
    </rPh>
    <rPh sb="4" eb="6">
      <t>ハコダテ</t>
    </rPh>
    <rPh sb="6" eb="7">
      <t>ヒガシ</t>
    </rPh>
    <rPh sb="12" eb="13">
      <t>ハイ</t>
    </rPh>
    <rPh sb="23" eb="25">
      <t>タイカイ</t>
    </rPh>
    <rPh sb="26" eb="28">
      <t>ヨセン</t>
    </rPh>
    <rPh sb="28" eb="30">
      <t>ケッカ</t>
    </rPh>
    <phoneticPr fontId="1"/>
  </si>
  <si>
    <t>Aブロック</t>
    <phoneticPr fontId="1"/>
  </si>
  <si>
    <t>チーム名</t>
    <phoneticPr fontId="1"/>
  </si>
  <si>
    <t>Bブロック</t>
    <phoneticPr fontId="1"/>
  </si>
  <si>
    <t>Cブロック</t>
    <phoneticPr fontId="1"/>
  </si>
  <si>
    <t>Dブロック</t>
    <phoneticPr fontId="1"/>
  </si>
  <si>
    <t>VS</t>
    <phoneticPr fontId="1"/>
  </si>
  <si>
    <t>Eブロック</t>
    <phoneticPr fontId="1"/>
  </si>
  <si>
    <t>Fブロック</t>
    <phoneticPr fontId="1"/>
  </si>
  <si>
    <t>◇　平成29年1月22日（日）決勝トーナメント　◇</t>
    <rPh sb="2" eb="4">
      <t>ヘイセイ</t>
    </rPh>
    <rPh sb="6" eb="7">
      <t>ネン</t>
    </rPh>
    <rPh sb="8" eb="9">
      <t>ガツ</t>
    </rPh>
    <rPh sb="11" eb="12">
      <t>ヒ</t>
    </rPh>
    <rPh sb="13" eb="14">
      <t>ニチ</t>
    </rPh>
    <rPh sb="15" eb="17">
      <t>ケッショウ</t>
    </rPh>
    <phoneticPr fontId="1"/>
  </si>
  <si>
    <t>A-1</t>
    <phoneticPr fontId="1"/>
  </si>
  <si>
    <t>B-2</t>
    <phoneticPr fontId="1"/>
  </si>
  <si>
    <t>第35回　函館東ライオンズ杯　Ｕ－11　フットサル大会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5" eb="27">
      <t>タイカイ</t>
    </rPh>
    <phoneticPr fontId="1"/>
  </si>
  <si>
    <t>Gロック</t>
    <phoneticPr fontId="1"/>
  </si>
  <si>
    <t>Hロック</t>
    <phoneticPr fontId="1"/>
  </si>
  <si>
    <t>松　前</t>
    <phoneticPr fontId="1"/>
  </si>
  <si>
    <t>桔　梗</t>
    <phoneticPr fontId="1"/>
  </si>
  <si>
    <t>西　部</t>
    <phoneticPr fontId="1"/>
  </si>
  <si>
    <t>アスルクラロ</t>
    <phoneticPr fontId="1"/>
  </si>
  <si>
    <t>七　飯</t>
    <phoneticPr fontId="1"/>
  </si>
  <si>
    <t>CORAZON</t>
    <phoneticPr fontId="1"/>
  </si>
  <si>
    <t>乙　部</t>
    <phoneticPr fontId="1"/>
  </si>
  <si>
    <t>サン・スポA</t>
    <phoneticPr fontId="1"/>
  </si>
  <si>
    <t>港</t>
    <phoneticPr fontId="1"/>
  </si>
  <si>
    <t>浜　分</t>
    <phoneticPr fontId="1"/>
  </si>
  <si>
    <t>プレイフル</t>
    <phoneticPr fontId="1"/>
  </si>
  <si>
    <t>久根別</t>
    <phoneticPr fontId="1"/>
  </si>
  <si>
    <t>サン・スポB</t>
    <phoneticPr fontId="1"/>
  </si>
  <si>
    <t>大　野</t>
    <phoneticPr fontId="1"/>
  </si>
  <si>
    <t>八　幡</t>
    <phoneticPr fontId="1"/>
  </si>
  <si>
    <t>せたな</t>
    <phoneticPr fontId="1"/>
  </si>
  <si>
    <t>磨　光</t>
    <phoneticPr fontId="1"/>
  </si>
  <si>
    <t>ノース</t>
    <phoneticPr fontId="1"/>
  </si>
  <si>
    <t>八　雲</t>
    <phoneticPr fontId="1"/>
  </si>
  <si>
    <t>鹿　部</t>
    <phoneticPr fontId="1"/>
  </si>
  <si>
    <t>日　吉</t>
    <phoneticPr fontId="1"/>
  </si>
  <si>
    <t>今　金</t>
    <phoneticPr fontId="1"/>
  </si>
  <si>
    <t>昭　和</t>
    <phoneticPr fontId="1"/>
  </si>
  <si>
    <t>.</t>
    <phoneticPr fontId="1"/>
  </si>
  <si>
    <t>旭　岡</t>
    <phoneticPr fontId="1"/>
  </si>
  <si>
    <t>亀　田</t>
    <phoneticPr fontId="1"/>
  </si>
  <si>
    <t>砂　原</t>
    <phoneticPr fontId="1"/>
  </si>
  <si>
    <t>アストーレ</t>
    <phoneticPr fontId="1"/>
  </si>
  <si>
    <t>桔　梗</t>
    <phoneticPr fontId="1"/>
  </si>
  <si>
    <t>アストーレ</t>
    <phoneticPr fontId="1"/>
  </si>
  <si>
    <t>乙　部</t>
    <phoneticPr fontId="1"/>
  </si>
  <si>
    <t>旭　岡</t>
    <phoneticPr fontId="1"/>
  </si>
  <si>
    <t>八　雲</t>
    <phoneticPr fontId="1"/>
  </si>
  <si>
    <t>フロンティア</t>
    <phoneticPr fontId="1"/>
  </si>
  <si>
    <t>昭　和</t>
    <phoneticPr fontId="1"/>
  </si>
  <si>
    <t>ジュニオール</t>
    <phoneticPr fontId="1"/>
  </si>
  <si>
    <t>スクール</t>
    <phoneticPr fontId="1"/>
  </si>
  <si>
    <t>CORAZON</t>
    <phoneticPr fontId="1"/>
  </si>
  <si>
    <t>せたな</t>
    <phoneticPr fontId="1"/>
  </si>
  <si>
    <t>磨　光</t>
    <phoneticPr fontId="1"/>
  </si>
  <si>
    <t>プレイフル</t>
    <phoneticPr fontId="1"/>
  </si>
  <si>
    <t>浜　分　</t>
    <phoneticPr fontId="1"/>
  </si>
  <si>
    <t>サン・スポA</t>
    <phoneticPr fontId="1"/>
  </si>
  <si>
    <t>港</t>
    <phoneticPr fontId="1"/>
  </si>
  <si>
    <t>2PK3</t>
    <phoneticPr fontId="1"/>
  </si>
  <si>
    <t>3PK2</t>
    <phoneticPr fontId="1"/>
  </si>
  <si>
    <t>2PK1</t>
    <phoneticPr fontId="1"/>
  </si>
  <si>
    <t>3PK4</t>
    <phoneticPr fontId="1"/>
  </si>
  <si>
    <t>第３位　サンスポーツクラブA</t>
    <phoneticPr fontId="1"/>
  </si>
  <si>
    <t>第３位　函館ジュニオールFC</t>
    <phoneticPr fontId="1"/>
  </si>
  <si>
    <t>第２位　函館サッカースクール</t>
    <phoneticPr fontId="1"/>
  </si>
  <si>
    <t>第１位　プレイフル函館フットボールクラブ</t>
    <phoneticPr fontId="1"/>
  </si>
  <si>
    <t>【北斗市立浜分小学校会場】</t>
    <rPh sb="10" eb="12">
      <t>カイジョウ</t>
    </rPh>
    <phoneticPr fontId="1"/>
  </si>
  <si>
    <t>【七飯町立七重小学校会場】</t>
    <rPh sb="10" eb="12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</si>
</sst>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HG平成角ｺﾞｼｯｸ体W5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111111"/>
      <name val="ＭＳ Ｐゴシック"/>
      <family val="3"/>
      <charset val="128"/>
      <scheme val="major"/>
    </font>
    <font>
      <sz val="12"/>
      <color rgb="FF111111"/>
      <name val="ＭＳ Ｐゴシック"/>
      <family val="3"/>
      <charset val="128"/>
      <scheme val="major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HGS創英ﾌﾟﾚｾﾞﾝｽEB"/>
      <family val="1"/>
      <charset val="128"/>
    </font>
    <font>
      <sz val="11"/>
      <color theme="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4"/>
      <name val="HGS創英ﾌﾟﾚｾﾞﾝｽEB"/>
      <family val="1"/>
      <charset val="128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thin">
        <color indexed="8"/>
      </bottom>
      <diagonal/>
    </border>
    <border>
      <left style="medium">
        <color indexed="10"/>
      </left>
      <right/>
      <top style="double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>
      <left style="medium">
        <color auto="1"/>
      </left>
      <right/>
      <top/>
      <bottom/>
      <diagonal/>
    </border>
    <border diagonalDown="1">
      <left/>
      <right style="double">
        <color indexed="64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double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dashed">
        <color auto="1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dashed">
        <color auto="1"/>
      </bottom>
      <diagonal/>
    </border>
    <border>
      <left/>
      <right style="medium">
        <color rgb="FFFF0000"/>
      </right>
      <top/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double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7" fillId="0" borderId="0"/>
  </cellStyleXfs>
  <cellXfs count="85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0" fillId="0" borderId="16" xfId="0" applyBorder="1"/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2" fillId="0" borderId="1" xfId="0" applyFont="1" applyBorder="1"/>
    <xf numFmtId="0" fontId="14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26" xfId="0" applyFont="1" applyBorder="1"/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/>
    <xf numFmtId="0" fontId="9" fillId="0" borderId="2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2" fillId="2" borderId="27" xfId="0" applyFont="1" applyFill="1" applyBorder="1"/>
    <xf numFmtId="0" fontId="9" fillId="0" borderId="3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5" xfId="0" applyBorder="1" applyAlignment="1"/>
    <xf numFmtId="0" fontId="12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0" fontId="13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0" xfId="0" applyFont="1"/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20" fontId="14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46" xfId="0" applyBorder="1" applyAlignment="1"/>
    <xf numFmtId="0" fontId="0" fillId="0" borderId="46" xfId="0" applyBorder="1"/>
    <xf numFmtId="0" fontId="0" fillId="0" borderId="43" xfId="0" applyBorder="1" applyAlignment="1"/>
    <xf numFmtId="0" fontId="0" fillId="0" borderId="47" xfId="0" applyBorder="1"/>
    <xf numFmtId="0" fontId="0" fillId="0" borderId="45" xfId="0" applyBorder="1"/>
    <xf numFmtId="0" fontId="0" fillId="0" borderId="48" xfId="0" applyBorder="1" applyAlignment="1"/>
    <xf numFmtId="0" fontId="0" fillId="0" borderId="49" xfId="0" applyBorder="1"/>
    <xf numFmtId="0" fontId="2" fillId="0" borderId="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20" fontId="12" fillId="0" borderId="51" xfId="0" applyNumberFormat="1" applyFont="1" applyBorder="1" applyAlignment="1">
      <alignment horizontal="center" vertical="center"/>
    </xf>
    <xf numFmtId="20" fontId="12" fillId="0" borderId="52" xfId="0" applyNumberFormat="1" applyFont="1" applyBorder="1" applyAlignment="1">
      <alignment horizontal="center" vertical="center"/>
    </xf>
    <xf numFmtId="20" fontId="12" fillId="0" borderId="53" xfId="0" applyNumberFormat="1" applyFont="1" applyBorder="1" applyAlignment="1">
      <alignment horizontal="center" vertical="center"/>
    </xf>
    <xf numFmtId="0" fontId="0" fillId="0" borderId="54" xfId="0" applyBorder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23" fillId="0" borderId="55" xfId="0" applyFont="1" applyBorder="1"/>
    <xf numFmtId="0" fontId="20" fillId="0" borderId="0" xfId="0" applyFont="1" applyBorder="1"/>
    <xf numFmtId="0" fontId="20" fillId="0" borderId="55" xfId="0" applyFont="1" applyBorder="1"/>
    <xf numFmtId="0" fontId="23" fillId="0" borderId="56" xfId="0" applyFont="1" applyBorder="1"/>
    <xf numFmtId="0" fontId="20" fillId="0" borderId="56" xfId="0" applyFont="1" applyBorder="1"/>
    <xf numFmtId="0" fontId="20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Border="1" applyAlignment="1"/>
    <xf numFmtId="0" fontId="25" fillId="0" borderId="55" xfId="0" applyFont="1" applyBorder="1" applyAlignment="1">
      <alignment horizontal="left" vertical="center"/>
    </xf>
    <xf numFmtId="0" fontId="25" fillId="0" borderId="55" xfId="0" applyFont="1" applyBorder="1" applyAlignment="1">
      <alignment horizontal="center" vertical="center"/>
    </xf>
    <xf numFmtId="0" fontId="25" fillId="0" borderId="57" xfId="0" applyFont="1" applyBorder="1" applyAlignment="1">
      <alignment horizontal="left" vertical="center"/>
    </xf>
    <xf numFmtId="0" fontId="20" fillId="0" borderId="57" xfId="0" applyFont="1" applyBorder="1"/>
    <xf numFmtId="0" fontId="20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5" xfId="0" applyFont="1" applyBorder="1" applyAlignment="1"/>
    <xf numFmtId="0" fontId="25" fillId="0" borderId="56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2" fillId="0" borderId="61" xfId="0" applyFont="1" applyBorder="1" applyAlignment="1"/>
    <xf numFmtId="0" fontId="2" fillId="0" borderId="61" xfId="0" applyFont="1" applyBorder="1"/>
    <xf numFmtId="0" fontId="0" fillId="0" borderId="0" xfId="0" applyAlignment="1">
      <alignment horizontal="left"/>
    </xf>
    <xf numFmtId="0" fontId="0" fillId="0" borderId="62" xfId="0" applyFill="1" applyBorder="1"/>
    <xf numFmtId="0" fontId="0" fillId="0" borderId="63" xfId="0" applyFill="1" applyBorder="1"/>
    <xf numFmtId="0" fontId="8" fillId="0" borderId="64" xfId="0" applyFont="1" applyBorder="1" applyAlignment="1">
      <alignment horizontal="left"/>
    </xf>
    <xf numFmtId="0" fontId="0" fillId="0" borderId="62" xfId="0" applyBorder="1"/>
    <xf numFmtId="0" fontId="8" fillId="0" borderId="65" xfId="0" applyFont="1" applyBorder="1"/>
    <xf numFmtId="0" fontId="0" fillId="0" borderId="65" xfId="0" applyBorder="1"/>
    <xf numFmtId="0" fontId="0" fillId="0" borderId="66" xfId="0" applyBorder="1"/>
    <xf numFmtId="0" fontId="8" fillId="0" borderId="67" xfId="0" applyFont="1" applyBorder="1" applyAlignment="1">
      <alignment horizontal="left"/>
    </xf>
    <xf numFmtId="0" fontId="0" fillId="0" borderId="68" xfId="0" applyBorder="1"/>
    <xf numFmtId="0" fontId="0" fillId="0" borderId="63" xfId="0" applyBorder="1"/>
    <xf numFmtId="0" fontId="0" fillId="0" borderId="69" xfId="0" applyBorder="1"/>
    <xf numFmtId="0" fontId="0" fillId="0" borderId="70" xfId="0" applyBorder="1"/>
    <xf numFmtId="0" fontId="0" fillId="0" borderId="62" xfId="0" applyBorder="1" applyAlignment="1"/>
    <xf numFmtId="0" fontId="0" fillId="0" borderId="71" xfId="0" applyBorder="1"/>
    <xf numFmtId="0" fontId="8" fillId="0" borderId="63" xfId="0" applyFont="1" applyBorder="1" applyAlignment="1">
      <alignment horizontal="left"/>
    </xf>
    <xf numFmtId="0" fontId="8" fillId="0" borderId="0" xfId="0" applyFont="1" applyBorder="1"/>
    <xf numFmtId="0" fontId="0" fillId="0" borderId="72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0" fillId="0" borderId="139" xfId="0" applyBorder="1"/>
    <xf numFmtId="0" fontId="0" fillId="0" borderId="138" xfId="0" applyBorder="1"/>
    <xf numFmtId="0" fontId="0" fillId="0" borderId="141" xfId="0" applyBorder="1"/>
    <xf numFmtId="0" fontId="0" fillId="0" borderId="141" xfId="0" applyBorder="1" applyAlignment="1">
      <alignment horizontal="left" wrapText="1"/>
    </xf>
    <xf numFmtId="0" fontId="0" fillId="0" borderId="141" xfId="0" applyBorder="1" applyAlignment="1">
      <alignment horizontal="left"/>
    </xf>
    <xf numFmtId="0" fontId="0" fillId="0" borderId="137" xfId="0" applyBorder="1"/>
    <xf numFmtId="0" fontId="0" fillId="0" borderId="136" xfId="0" applyBorder="1"/>
    <xf numFmtId="0" fontId="0" fillId="0" borderId="136" xfId="0" applyBorder="1" applyAlignment="1">
      <alignment horizontal="center"/>
    </xf>
    <xf numFmtId="0" fontId="0" fillId="0" borderId="142" xfId="0" applyBorder="1"/>
    <xf numFmtId="0" fontId="8" fillId="0" borderId="0" xfId="0" applyFont="1" applyBorder="1" applyAlignment="1">
      <alignment horizontal="center" vertical="center"/>
    </xf>
    <xf numFmtId="0" fontId="0" fillId="0" borderId="141" xfId="0" applyBorder="1" applyAlignment="1">
      <alignment horizontal="center"/>
    </xf>
    <xf numFmtId="0" fontId="8" fillId="0" borderId="141" xfId="0" applyFont="1" applyBorder="1" applyAlignment="1">
      <alignment horizontal="center" vertical="center"/>
    </xf>
    <xf numFmtId="0" fontId="0" fillId="0" borderId="141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8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0" fontId="0" fillId="0" borderId="109" xfId="0" applyBorder="1" applyAlignment="1">
      <alignment wrapText="1" shrinkToFit="1"/>
    </xf>
    <xf numFmtId="0" fontId="31" fillId="0" borderId="109" xfId="0" applyFont="1" applyBorder="1" applyAlignment="1">
      <alignment horizontal="right" vertical="center" wrapText="1" shrinkToFit="1"/>
    </xf>
    <xf numFmtId="0" fontId="0" fillId="0" borderId="109" xfId="0" applyBorder="1" applyAlignment="1">
      <alignment horizontal="right" vertical="center" wrapText="1" shrinkToFit="1"/>
    </xf>
    <xf numFmtId="0" fontId="33" fillId="0" borderId="149" xfId="0" applyFont="1" applyBorder="1" applyAlignment="1">
      <alignment horizontal="center" vertical="center" shrinkToFit="1"/>
    </xf>
    <xf numFmtId="0" fontId="34" fillId="0" borderId="151" xfId="0" applyFont="1" applyBorder="1" applyAlignment="1">
      <alignment horizontal="center" vertical="center" shrinkToFit="1"/>
    </xf>
    <xf numFmtId="0" fontId="34" fillId="0" borderId="152" xfId="0" applyFont="1" applyBorder="1" applyAlignment="1">
      <alignment horizontal="center" vertical="center" shrinkToFit="1"/>
    </xf>
    <xf numFmtId="0" fontId="34" fillId="0" borderId="153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57" xfId="0" applyFont="1" applyBorder="1" applyAlignment="1">
      <alignment horizontal="center" vertical="center"/>
    </xf>
    <xf numFmtId="0" fontId="35" fillId="0" borderId="158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36" fillId="0" borderId="159" xfId="0" applyFont="1" applyBorder="1" applyAlignment="1">
      <alignment horizontal="center" vertical="center"/>
    </xf>
    <xf numFmtId="0" fontId="36" fillId="0" borderId="160" xfId="0" applyFont="1" applyBorder="1" applyAlignment="1">
      <alignment horizontal="center" vertical="center"/>
    </xf>
    <xf numFmtId="0" fontId="36" fillId="0" borderId="16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64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125" xfId="0" applyFont="1" applyBorder="1" applyAlignment="1">
      <alignment horizontal="center" vertical="center"/>
    </xf>
    <xf numFmtId="0" fontId="36" fillId="0" borderId="143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168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37" fillId="0" borderId="0" xfId="0" applyFont="1" applyFill="1" applyBorder="1" applyAlignment="1">
      <alignment vertical="center" textRotation="255"/>
    </xf>
    <xf numFmtId="0" fontId="38" fillId="0" borderId="0" xfId="0" applyFont="1" applyFill="1" applyBorder="1"/>
    <xf numFmtId="0" fontId="39" fillId="0" borderId="0" xfId="0" applyFont="1"/>
    <xf numFmtId="0" fontId="36" fillId="0" borderId="169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47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148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 textRotation="255"/>
    </xf>
    <xf numFmtId="0" fontId="40" fillId="0" borderId="0" xfId="0" applyFont="1" applyFill="1" applyBorder="1" applyAlignment="1">
      <alignment vertical="center" textRotation="255"/>
    </xf>
    <xf numFmtId="0" fontId="36" fillId="0" borderId="0" xfId="0" applyFont="1" applyBorder="1" applyAlignment="1">
      <alignment horizontal="center" vertical="center"/>
    </xf>
    <xf numFmtId="0" fontId="33" fillId="0" borderId="15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176" xfId="0" applyFont="1" applyBorder="1" applyAlignment="1">
      <alignment horizontal="center" vertical="center" shrinkToFit="1"/>
    </xf>
    <xf numFmtId="0" fontId="34" fillId="0" borderId="175" xfId="0" applyFont="1" applyBorder="1" applyAlignment="1">
      <alignment horizontal="center" vertical="center" shrinkToFit="1"/>
    </xf>
    <xf numFmtId="0" fontId="41" fillId="0" borderId="0" xfId="0" applyFont="1"/>
    <xf numFmtId="0" fontId="41" fillId="0" borderId="0" xfId="0" applyFont="1" applyAlignment="1">
      <alignment wrapText="1"/>
    </xf>
    <xf numFmtId="0" fontId="36" fillId="0" borderId="128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4" fillId="0" borderId="178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6" fillId="0" borderId="178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 shrinkToFit="1"/>
    </xf>
    <xf numFmtId="0" fontId="36" fillId="0" borderId="83" xfId="0" applyFont="1" applyBorder="1" applyAlignment="1">
      <alignment horizontal="center" vertical="center"/>
    </xf>
    <xf numFmtId="0" fontId="42" fillId="0" borderId="0" xfId="0" applyFont="1"/>
    <xf numFmtId="0" fontId="42" fillId="0" borderId="0" xfId="0" applyFont="1" applyBorder="1" applyAlignment="1">
      <alignment vertical="center" textRotation="255"/>
    </xf>
    <xf numFmtId="0" fontId="42" fillId="0" borderId="0" xfId="0" applyFont="1" applyBorder="1"/>
    <xf numFmtId="0" fontId="43" fillId="0" borderId="0" xfId="0" applyFont="1"/>
    <xf numFmtId="0" fontId="44" fillId="0" borderId="0" xfId="0" applyFont="1" applyAlignment="1">
      <alignment horizontal="center" vertical="center" wrapText="1" shrinkToFit="1"/>
    </xf>
    <xf numFmtId="0" fontId="42" fillId="0" borderId="0" xfId="0" applyFont="1" applyAlignment="1">
      <alignment horizontal="center" vertical="center" wrapText="1" shrinkToFit="1"/>
    </xf>
    <xf numFmtId="0" fontId="45" fillId="0" borderId="158" xfId="0" applyFont="1" applyBorder="1" applyAlignment="1">
      <alignment horizontal="center" vertical="center" shrinkToFit="1"/>
    </xf>
    <xf numFmtId="0" fontId="46" fillId="0" borderId="158" xfId="0" applyFont="1" applyBorder="1" applyAlignment="1">
      <alignment horizontal="center" vertical="center"/>
    </xf>
    <xf numFmtId="0" fontId="47" fillId="0" borderId="158" xfId="0" applyFont="1" applyBorder="1" applyAlignment="1">
      <alignment horizontal="center" vertical="center"/>
    </xf>
    <xf numFmtId="0" fontId="0" fillId="0" borderId="0" xfId="0" applyFont="1"/>
    <xf numFmtId="0" fontId="48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49" fillId="0" borderId="0" xfId="0" applyFont="1" applyFill="1" applyBorder="1" applyAlignment="1">
      <alignment vertical="center" textRotation="255"/>
    </xf>
    <xf numFmtId="0" fontId="50" fillId="0" borderId="0" xfId="0" applyFont="1"/>
    <xf numFmtId="0" fontId="41" fillId="0" borderId="0" xfId="0" applyFont="1" applyAlignment="1">
      <alignment horizontal="center" vertical="center" wrapText="1" shrinkToFit="1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textRotation="255"/>
    </xf>
    <xf numFmtId="0" fontId="34" fillId="0" borderId="158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181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126" xfId="0" applyFont="1" applyBorder="1" applyAlignment="1">
      <alignment horizontal="center" vertical="center"/>
    </xf>
    <xf numFmtId="0" fontId="0" fillId="0" borderId="61" xfId="0" applyBorder="1" applyAlignment="1">
      <alignment vertical="center" wrapText="1"/>
    </xf>
    <xf numFmtId="0" fontId="35" fillId="0" borderId="16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right" vertical="center" wrapText="1" shrinkToFi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4" fillId="0" borderId="182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vertical="center" textRotation="255"/>
    </xf>
    <xf numFmtId="0" fontId="55" fillId="0" borderId="0" xfId="0" applyFont="1" applyFill="1" applyBorder="1"/>
    <xf numFmtId="0" fontId="0" fillId="0" borderId="154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83" xfId="0" applyFont="1" applyBorder="1" applyAlignment="1">
      <alignment horizontal="center" vertical="center"/>
    </xf>
    <xf numFmtId="0" fontId="0" fillId="0" borderId="154" xfId="0" applyFill="1" applyBorder="1" applyAlignment="1">
      <alignment horizontal="center" vertical="center" wrapText="1" shrinkToFit="1"/>
    </xf>
    <xf numFmtId="0" fontId="0" fillId="0" borderId="162" xfId="0" applyFill="1" applyBorder="1" applyAlignment="1">
      <alignment horizontal="center" vertical="center" wrapText="1" shrinkToFit="1"/>
    </xf>
    <xf numFmtId="0" fontId="36" fillId="0" borderId="15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Border="1"/>
    <xf numFmtId="0" fontId="0" fillId="0" borderId="0" xfId="0" applyFont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6" xfId="0" applyFont="1" applyBorder="1" applyAlignment="1"/>
    <xf numFmtId="0" fontId="6" fillId="0" borderId="106" xfId="0" applyFont="1" applyBorder="1" applyAlignment="1"/>
    <xf numFmtId="0" fontId="6" fillId="0" borderId="107" xfId="0" applyFont="1" applyBorder="1" applyAlignment="1"/>
    <xf numFmtId="0" fontId="6" fillId="0" borderId="47" xfId="0" applyFont="1" applyBorder="1" applyAlignment="1"/>
    <xf numFmtId="0" fontId="6" fillId="0" borderId="108" xfId="0" applyFont="1" applyBorder="1" applyAlignment="1"/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1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20" fontId="5" fillId="0" borderId="0" xfId="0" applyNumberFormat="1" applyFont="1" applyBorder="1" applyAlignment="1"/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0" fontId="11" fillId="2" borderId="25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0" fontId="2" fillId="2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20" fontId="2" fillId="0" borderId="77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2" borderId="25" xfId="0" applyNumberFormat="1" applyFont="1" applyFill="1" applyBorder="1" applyAlignment="1">
      <alignment horizontal="center" vertical="center"/>
    </xf>
    <xf numFmtId="20" fontId="2" fillId="2" borderId="27" xfId="0" applyNumberFormat="1" applyFont="1" applyFill="1" applyBorder="1" applyAlignment="1">
      <alignment horizontal="center" vertical="center"/>
    </xf>
    <xf numFmtId="20" fontId="11" fillId="2" borderId="27" xfId="0" applyNumberFormat="1" applyFont="1" applyFill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20" fontId="2" fillId="0" borderId="7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6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20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0" fontId="13" fillId="0" borderId="0" xfId="0" applyNumberFormat="1" applyFont="1" applyBorder="1" applyAlignment="1">
      <alignment vertical="center"/>
    </xf>
    <xf numFmtId="20" fontId="15" fillId="2" borderId="25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2" fillId="0" borderId="113" xfId="0" applyFont="1" applyBorder="1" applyAlignment="1"/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2" fillId="0" borderId="27" xfId="0" applyFont="1" applyBorder="1" applyAlignment="1"/>
    <xf numFmtId="0" fontId="14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20" fontId="14" fillId="0" borderId="33" xfId="0" applyNumberFormat="1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5" xfId="0" applyFont="1" applyBorder="1" applyAlignment="1"/>
    <xf numFmtId="0" fontId="12" fillId="0" borderId="14" xfId="0" applyFont="1" applyBorder="1" applyAlignment="1"/>
    <xf numFmtId="0" fontId="12" fillId="0" borderId="26" xfId="0" applyFont="1" applyBorder="1" applyAlignment="1"/>
    <xf numFmtId="0" fontId="14" fillId="0" borderId="29" xfId="0" applyFont="1" applyBorder="1" applyAlignment="1">
      <alignment horizontal="center" vertical="center"/>
    </xf>
    <xf numFmtId="0" fontId="12" fillId="0" borderId="29" xfId="0" applyFont="1" applyBorder="1" applyAlignment="1"/>
    <xf numFmtId="20" fontId="14" fillId="2" borderId="24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20" fontId="14" fillId="0" borderId="22" xfId="0" applyNumberFormat="1" applyFont="1" applyBorder="1" applyAlignment="1">
      <alignment horizontal="center" vertical="center"/>
    </xf>
    <xf numFmtId="20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3" xfId="0" applyFont="1" applyBorder="1" applyAlignment="1"/>
    <xf numFmtId="0" fontId="14" fillId="0" borderId="34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77" xfId="0" applyFont="1" applyBorder="1" applyAlignment="1"/>
    <xf numFmtId="0" fontId="14" fillId="0" borderId="2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5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0" fillId="0" borderId="0" xfId="0" applyFont="1" applyBorder="1" applyAlignment="1"/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2" fillId="0" borderId="0" xfId="0" applyFont="1" applyBorder="1" applyAlignment="1"/>
    <xf numFmtId="0" fontId="23" fillId="0" borderId="82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114" xfId="0" applyFont="1" applyBorder="1" applyAlignment="1">
      <alignment horizontal="center"/>
    </xf>
    <xf numFmtId="0" fontId="20" fillId="0" borderId="114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2" fillId="0" borderId="0" xfId="0" applyFont="1" applyAlignment="1"/>
    <xf numFmtId="0" fontId="20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1" fillId="0" borderId="0" xfId="0" applyFont="1" applyAlignment="1"/>
    <xf numFmtId="0" fontId="20" fillId="0" borderId="0" xfId="0" applyFont="1" applyAlignment="1"/>
    <xf numFmtId="0" fontId="20" fillId="2" borderId="60" xfId="0" applyFont="1" applyFill="1" applyBorder="1" applyAlignment="1">
      <alignment horizontal="center" vertical="center"/>
    </xf>
    <xf numFmtId="0" fontId="23" fillId="2" borderId="59" xfId="0" applyFont="1" applyFill="1" applyBorder="1" applyAlignment="1"/>
    <xf numFmtId="0" fontId="23" fillId="2" borderId="51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vertical="top" textRotation="180"/>
    </xf>
    <xf numFmtId="0" fontId="0" fillId="0" borderId="2" xfId="0" applyBorder="1" applyAlignment="1">
      <alignment horizontal="center" vertical="top" textRotation="18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20" fontId="0" fillId="0" borderId="54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0" fillId="0" borderId="3" xfId="0" applyBorder="1" applyAlignment="1">
      <alignment horizontal="center"/>
    </xf>
    <xf numFmtId="0" fontId="17" fillId="0" borderId="54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17" fillId="0" borderId="106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7" xfId="0" applyFont="1" applyBorder="1" applyAlignment="1">
      <alignment vertical="center"/>
    </xf>
    <xf numFmtId="0" fontId="17" fillId="0" borderId="107" xfId="0" applyFont="1" applyBorder="1" applyAlignment="1"/>
    <xf numFmtId="0" fontId="17" fillId="0" borderId="47" xfId="0" applyFont="1" applyBorder="1" applyAlignment="1"/>
    <xf numFmtId="0" fontId="17" fillId="0" borderId="108" xfId="0" applyFont="1" applyBorder="1" applyAlignment="1"/>
    <xf numFmtId="0" fontId="10" fillId="0" borderId="118" xfId="0" applyFont="1" applyBorder="1" applyAlignment="1"/>
    <xf numFmtId="0" fontId="0" fillId="0" borderId="119" xfId="0" applyBorder="1" applyAlignment="1"/>
    <xf numFmtId="0" fontId="0" fillId="0" borderId="120" xfId="0" applyBorder="1" applyAlignment="1"/>
    <xf numFmtId="0" fontId="8" fillId="0" borderId="6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6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06" xfId="0" applyFont="1" applyBorder="1" applyAlignment="1"/>
    <xf numFmtId="0" fontId="12" fillId="0" borderId="44" xfId="0" applyFont="1" applyBorder="1" applyAlignment="1"/>
    <xf numFmtId="0" fontId="12" fillId="0" borderId="108" xfId="0" applyFont="1" applyBorder="1" applyAlignment="1"/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7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20" fontId="12" fillId="0" borderId="59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32" xfId="0" applyFont="1" applyBorder="1" applyAlignment="1"/>
    <xf numFmtId="20" fontId="12" fillId="0" borderId="133" xfId="0" applyNumberFormat="1" applyFont="1" applyBorder="1" applyAlignment="1">
      <alignment horizontal="center" vertical="center"/>
    </xf>
    <xf numFmtId="0" fontId="12" fillId="0" borderId="134" xfId="0" applyFont="1" applyBorder="1" applyAlignment="1"/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102" xfId="0" applyBorder="1" applyAlignment="1"/>
    <xf numFmtId="0" fontId="0" fillId="0" borderId="51" xfId="0" applyBorder="1" applyAlignment="1"/>
    <xf numFmtId="0" fontId="0" fillId="0" borderId="17" xfId="0" applyBorder="1" applyAlignment="1"/>
    <xf numFmtId="0" fontId="0" fillId="0" borderId="56" xfId="0" applyBorder="1" applyAlignment="1"/>
    <xf numFmtId="0" fontId="0" fillId="0" borderId="98" xfId="0" applyBorder="1" applyAlignment="1"/>
    <xf numFmtId="0" fontId="0" fillId="0" borderId="83" xfId="0" applyBorder="1" applyAlignment="1"/>
    <xf numFmtId="0" fontId="0" fillId="0" borderId="82" xfId="0" applyBorder="1" applyAlignment="1"/>
    <xf numFmtId="0" fontId="0" fillId="0" borderId="55" xfId="0" applyBorder="1" applyAlignment="1"/>
    <xf numFmtId="0" fontId="0" fillId="0" borderId="101" xfId="0" applyBorder="1" applyAlignment="1"/>
    <xf numFmtId="0" fontId="0" fillId="0" borderId="79" xfId="0" applyBorder="1" applyAlignment="1"/>
    <xf numFmtId="0" fontId="0" fillId="0" borderId="12" xfId="0" applyBorder="1" applyAlignment="1"/>
    <xf numFmtId="0" fontId="0" fillId="0" borderId="59" xfId="0" applyBorder="1" applyAlignment="1"/>
    <xf numFmtId="0" fontId="0" fillId="0" borderId="10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1" xfId="0" applyBorder="1" applyAlignment="1"/>
    <xf numFmtId="0" fontId="0" fillId="0" borderId="115" xfId="0" applyBorder="1" applyAlignment="1"/>
    <xf numFmtId="0" fontId="0" fillId="0" borderId="135" xfId="0" applyBorder="1" applyAlignment="1"/>
    <xf numFmtId="0" fontId="0" fillId="0" borderId="88" xfId="0" applyBorder="1" applyAlignment="1"/>
    <xf numFmtId="0" fontId="0" fillId="0" borderId="18" xfId="0" applyBorder="1" applyAlignment="1"/>
    <xf numFmtId="0" fontId="0" fillId="0" borderId="9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2" xfId="0" applyBorder="1" applyAlignment="1"/>
    <xf numFmtId="0" fontId="0" fillId="0" borderId="93" xfId="0" applyBorder="1" applyAlignment="1"/>
    <xf numFmtId="0" fontId="0" fillId="0" borderId="99" xfId="0" applyBorder="1" applyAlignment="1"/>
    <xf numFmtId="0" fontId="0" fillId="0" borderId="100" xfId="0" applyBorder="1" applyAlignment="1"/>
    <xf numFmtId="0" fontId="4" fillId="0" borderId="0" xfId="0" applyFont="1" applyAlignment="1"/>
    <xf numFmtId="0" fontId="0" fillId="0" borderId="87" xfId="0" applyBorder="1" applyAlignment="1"/>
    <xf numFmtId="0" fontId="0" fillId="0" borderId="80" xfId="0" applyBorder="1" applyAlignment="1"/>
    <xf numFmtId="0" fontId="0" fillId="0" borderId="74" xfId="0" applyBorder="1" applyAlignment="1"/>
    <xf numFmtId="0" fontId="0" fillId="0" borderId="89" xfId="0" applyBorder="1" applyAlignment="1"/>
    <xf numFmtId="0" fontId="0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wrapText="1"/>
    </xf>
    <xf numFmtId="0" fontId="0" fillId="0" borderId="140" xfId="0" applyBorder="1" applyAlignment="1">
      <alignment horizontal="center"/>
    </xf>
    <xf numFmtId="0" fontId="0" fillId="0" borderId="58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6" fillId="0" borderId="0" xfId="0" applyFont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33" fillId="0" borderId="174" xfId="0" applyFont="1" applyBorder="1" applyAlignment="1">
      <alignment horizontal="center" vertical="center"/>
    </xf>
    <xf numFmtId="0" fontId="33" fillId="0" borderId="155" xfId="0" applyFont="1" applyBorder="1" applyAlignment="1">
      <alignment horizontal="center" vertical="center"/>
    </xf>
    <xf numFmtId="0" fontId="33" fillId="0" borderId="156" xfId="0" applyFont="1" applyBorder="1" applyAlignment="1">
      <alignment horizontal="center" vertical="center"/>
    </xf>
    <xf numFmtId="0" fontId="33" fillId="0" borderId="144" xfId="0" applyFont="1" applyBorder="1" applyAlignment="1">
      <alignment horizontal="center" vertical="center"/>
    </xf>
    <xf numFmtId="0" fontId="33" fillId="0" borderId="163" xfId="0" applyFont="1" applyBorder="1" applyAlignment="1">
      <alignment horizontal="center" vertical="center"/>
    </xf>
    <xf numFmtId="0" fontId="33" fillId="0" borderId="145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177" xfId="0" applyFont="1" applyBorder="1" applyAlignment="1">
      <alignment horizontal="center" vertical="center"/>
    </xf>
    <xf numFmtId="0" fontId="33" fillId="0" borderId="146" xfId="0" applyFont="1" applyBorder="1" applyAlignment="1">
      <alignment horizontal="center" vertical="center"/>
    </xf>
    <xf numFmtId="0" fontId="30" fillId="0" borderId="109" xfId="0" applyFont="1" applyBorder="1" applyAlignment="1">
      <alignment vertical="center" shrinkToFit="1"/>
    </xf>
    <xf numFmtId="0" fontId="31" fillId="0" borderId="109" xfId="0" applyFont="1" applyBorder="1" applyAlignment="1">
      <alignment horizontal="right" vertical="center" shrinkToFit="1"/>
    </xf>
    <xf numFmtId="0" fontId="33" fillId="0" borderId="173" xfId="0" applyFont="1" applyBorder="1" applyAlignment="1">
      <alignment horizontal="center" vertical="center" shrinkToFit="1"/>
    </xf>
    <xf numFmtId="0" fontId="33" fillId="0" borderId="170" xfId="0" applyFont="1" applyBorder="1" applyAlignment="1">
      <alignment horizontal="center" vertical="center" shrinkToFit="1"/>
    </xf>
    <xf numFmtId="0" fontId="33" fillId="0" borderId="172" xfId="0" applyFont="1" applyBorder="1" applyAlignment="1">
      <alignment horizontal="center" vertical="center" shrinkToFit="1"/>
    </xf>
    <xf numFmtId="0" fontId="33" fillId="0" borderId="171" xfId="0" applyFont="1" applyBorder="1" applyAlignment="1">
      <alignment horizontal="center" vertical="center" shrinkToFit="1"/>
    </xf>
    <xf numFmtId="0" fontId="33" fillId="0" borderId="180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33" fillId="0" borderId="166" xfId="0" applyFont="1" applyBorder="1" applyAlignment="1">
      <alignment horizontal="center" vertical="center"/>
    </xf>
    <xf numFmtId="0" fontId="33" fillId="0" borderId="167" xfId="0" applyFont="1" applyBorder="1" applyAlignment="1">
      <alignment horizontal="center" vertical="center"/>
    </xf>
    <xf numFmtId="0" fontId="33" fillId="0" borderId="17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7" fillId="0" borderId="118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31" fillId="0" borderId="0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18" xfId="0" applyFont="1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185" xfId="0" applyFill="1" applyBorder="1"/>
    <xf numFmtId="0" fontId="0" fillId="0" borderId="184" xfId="0" applyFill="1" applyBorder="1"/>
    <xf numFmtId="0" fontId="0" fillId="0" borderId="185" xfId="0" applyBorder="1"/>
    <xf numFmtId="0" fontId="5" fillId="0" borderId="186" xfId="0" applyFont="1" applyBorder="1" applyAlignment="1">
      <alignment horizontal="left"/>
    </xf>
    <xf numFmtId="0" fontId="0" fillId="0" borderId="188" xfId="0" applyBorder="1"/>
    <xf numFmtId="0" fontId="5" fillId="0" borderId="187" xfId="0" applyFont="1" applyBorder="1" applyAlignment="1">
      <alignment horizontal="right"/>
    </xf>
    <xf numFmtId="0" fontId="0" fillId="0" borderId="189" xfId="0" applyBorder="1"/>
    <xf numFmtId="0" fontId="0" fillId="0" borderId="190" xfId="0" applyBorder="1"/>
    <xf numFmtId="0" fontId="0" fillId="0" borderId="191" xfId="0" applyBorder="1"/>
    <xf numFmtId="0" fontId="0" fillId="0" borderId="192" xfId="0" applyBorder="1"/>
    <xf numFmtId="0" fontId="8" fillId="0" borderId="185" xfId="0" applyFont="1" applyBorder="1" applyAlignment="1">
      <alignment horizontal="right" wrapText="1"/>
    </xf>
    <xf numFmtId="0" fontId="0" fillId="0" borderId="193" xfId="0" applyBorder="1"/>
    <xf numFmtId="0" fontId="8" fillId="0" borderId="18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187" xfId="0" applyFont="1" applyBorder="1" applyAlignment="1">
      <alignment horizontal="left"/>
    </xf>
    <xf numFmtId="0" fontId="5" fillId="0" borderId="193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194" xfId="0" applyFont="1" applyBorder="1" applyAlignment="1">
      <alignment horizontal="center" vertical="center"/>
    </xf>
    <xf numFmtId="0" fontId="8" fillId="0" borderId="141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8" fillId="0" borderId="195" xfId="0" applyFont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5" fillId="0" borderId="193" xfId="0" applyFont="1" applyBorder="1" applyAlignment="1">
      <alignment horizontal="left"/>
    </xf>
    <xf numFmtId="0" fontId="0" fillId="0" borderId="184" xfId="0" applyBorder="1"/>
    <xf numFmtId="0" fontId="0" fillId="0" borderId="196" xfId="0" applyBorder="1"/>
    <xf numFmtId="0" fontId="0" fillId="0" borderId="195" xfId="0" applyBorder="1"/>
    <xf numFmtId="0" fontId="0" fillId="0" borderId="197" xfId="0" applyBorder="1"/>
    <xf numFmtId="0" fontId="0" fillId="0" borderId="196" xfId="0" applyFill="1" applyBorder="1"/>
    <xf numFmtId="0" fontId="8" fillId="0" borderId="191" xfId="0" applyFont="1" applyBorder="1" applyAlignment="1">
      <alignment horizontal="right" wrapText="1"/>
    </xf>
    <xf numFmtId="0" fontId="8" fillId="0" borderId="198" xfId="0" applyFont="1" applyBorder="1" applyAlignment="1">
      <alignment horizontal="right" wrapText="1"/>
    </xf>
    <xf numFmtId="0" fontId="0" fillId="0" borderId="199" xfId="0" applyBorder="1" applyAlignment="1">
      <alignment horizontal="center" vertical="center"/>
    </xf>
    <xf numFmtId="0" fontId="5" fillId="0" borderId="20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8" fillId="0" borderId="188" xfId="0" applyFont="1" applyBorder="1" applyAlignment="1">
      <alignment horizontal="left" vertical="center" wrapText="1"/>
    </xf>
    <xf numFmtId="0" fontId="8" fillId="0" borderId="192" xfId="0" applyFont="1" applyBorder="1" applyAlignment="1">
      <alignment horizontal="left" vertical="center" wrapText="1"/>
    </xf>
    <xf numFmtId="0" fontId="5" fillId="0" borderId="187" xfId="0" applyFont="1" applyBorder="1" applyAlignment="1">
      <alignment horizontal="left"/>
    </xf>
    <xf numFmtId="0" fontId="0" fillId="0" borderId="7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8" xfId="0" applyFont="1" applyBorder="1" applyAlignment="1">
      <alignment horizontal="left" vertical="center" shrinkToFit="1"/>
    </xf>
    <xf numFmtId="0" fontId="0" fillId="0" borderId="119" xfId="0" applyBorder="1" applyAlignment="1">
      <alignment horizontal="left" vertical="center" shrinkToFit="1"/>
    </xf>
    <xf numFmtId="0" fontId="0" fillId="0" borderId="120" xfId="0" applyBorder="1" applyAlignment="1">
      <alignment horizontal="left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6" width="4.625" customWidth="1"/>
    <col min="7" max="7" width="4.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361" t="s">
        <v>51</v>
      </c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3" spans="2:12" ht="14.25" thickBot="1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2:12" ht="33" customHeight="1" thickTop="1"/>
    <row r="5" spans="2:12">
      <c r="B5" s="367" t="s">
        <v>241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2:12" ht="15" customHeight="1" thickBot="1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</row>
    <row r="7" spans="2:12" ht="12.75" customHeight="1">
      <c r="B7" s="21"/>
      <c r="C7" s="38"/>
      <c r="D7" s="368" t="s">
        <v>52</v>
      </c>
      <c r="E7" s="370" t="s">
        <v>117</v>
      </c>
      <c r="F7" s="376" t="s">
        <v>53</v>
      </c>
      <c r="G7" s="377"/>
      <c r="H7" s="372" t="s">
        <v>25</v>
      </c>
      <c r="I7" s="370" t="s">
        <v>26</v>
      </c>
      <c r="J7" s="370" t="s">
        <v>27</v>
      </c>
      <c r="K7" s="374" t="s">
        <v>28</v>
      </c>
      <c r="L7" s="380" t="s">
        <v>29</v>
      </c>
    </row>
    <row r="8" spans="2:12" ht="12.75" customHeight="1" thickBot="1">
      <c r="B8" s="21"/>
      <c r="C8" s="39"/>
      <c r="D8" s="369"/>
      <c r="E8" s="371"/>
      <c r="F8" s="378"/>
      <c r="G8" s="379"/>
      <c r="H8" s="373"/>
      <c r="I8" s="371"/>
      <c r="J8" s="371"/>
      <c r="K8" s="375"/>
      <c r="L8" s="381"/>
    </row>
    <row r="9" spans="2:12" ht="12.75" customHeight="1">
      <c r="B9" s="21"/>
      <c r="C9" s="395" t="s">
        <v>52</v>
      </c>
      <c r="D9" s="411"/>
      <c r="E9" s="370"/>
      <c r="F9" s="376"/>
      <c r="G9" s="377"/>
      <c r="H9" s="372"/>
      <c r="I9" s="370"/>
      <c r="J9" s="370"/>
      <c r="K9" s="374"/>
      <c r="L9" s="380"/>
    </row>
    <row r="10" spans="2:12" ht="12.75" customHeight="1">
      <c r="B10" s="21"/>
      <c r="C10" s="396"/>
      <c r="D10" s="412"/>
      <c r="E10" s="410"/>
      <c r="F10" s="407"/>
      <c r="G10" s="408"/>
      <c r="H10" s="413"/>
      <c r="I10" s="410"/>
      <c r="J10" s="410"/>
      <c r="K10" s="416"/>
      <c r="L10" s="388"/>
    </row>
    <row r="11" spans="2:12" ht="12.75" customHeight="1">
      <c r="B11" s="21"/>
      <c r="C11" s="397" t="s">
        <v>117</v>
      </c>
      <c r="D11" s="389"/>
      <c r="E11" s="418"/>
      <c r="F11" s="405"/>
      <c r="G11" s="406"/>
      <c r="H11" s="414"/>
      <c r="I11" s="409"/>
      <c r="J11" s="409"/>
      <c r="K11" s="417"/>
      <c r="L11" s="387"/>
    </row>
    <row r="12" spans="2:12" ht="12.75" customHeight="1">
      <c r="B12" s="21"/>
      <c r="C12" s="396"/>
      <c r="D12" s="404"/>
      <c r="E12" s="419"/>
      <c r="F12" s="407"/>
      <c r="G12" s="408"/>
      <c r="H12" s="413"/>
      <c r="I12" s="410"/>
      <c r="J12" s="410"/>
      <c r="K12" s="416"/>
      <c r="L12" s="388"/>
    </row>
    <row r="13" spans="2:12" ht="12.75" customHeight="1">
      <c r="B13" s="21"/>
      <c r="C13" s="397" t="s">
        <v>53</v>
      </c>
      <c r="D13" s="389"/>
      <c r="E13" s="409"/>
      <c r="F13" s="400"/>
      <c r="G13" s="401"/>
      <c r="H13" s="414"/>
      <c r="I13" s="409"/>
      <c r="J13" s="409"/>
      <c r="K13" s="417"/>
      <c r="L13" s="387"/>
    </row>
    <row r="14" spans="2:12" ht="12.75" customHeight="1" thickBot="1">
      <c r="B14" s="21"/>
      <c r="C14" s="398"/>
      <c r="D14" s="369"/>
      <c r="E14" s="371"/>
      <c r="F14" s="402"/>
      <c r="G14" s="403"/>
      <c r="H14" s="373"/>
      <c r="I14" s="371"/>
      <c r="J14" s="371"/>
      <c r="K14" s="375"/>
      <c r="L14" s="381"/>
    </row>
    <row r="15" spans="2:12" ht="3.75" customHeight="1"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15" customHeight="1">
      <c r="B16" s="30"/>
      <c r="C16" s="385" t="s">
        <v>41</v>
      </c>
      <c r="D16" s="385"/>
      <c r="E16" s="415" t="s">
        <v>115</v>
      </c>
      <c r="F16" s="385"/>
      <c r="G16" s="26"/>
      <c r="H16" s="385" t="s">
        <v>332</v>
      </c>
      <c r="I16" s="385"/>
      <c r="J16" s="386"/>
      <c r="K16" s="386"/>
      <c r="L16" s="386"/>
    </row>
    <row r="17" spans="2:19" ht="15" customHeight="1">
      <c r="B17" s="30"/>
      <c r="C17" s="26"/>
      <c r="D17" s="26"/>
      <c r="E17" s="415" t="s">
        <v>116</v>
      </c>
      <c r="F17" s="385"/>
      <c r="G17" s="26"/>
      <c r="H17" s="385" t="s">
        <v>35</v>
      </c>
      <c r="I17" s="385"/>
      <c r="J17" s="386"/>
      <c r="K17" s="386"/>
      <c r="L17" s="386"/>
    </row>
    <row r="18" spans="2:19" ht="14.25" customHeight="1">
      <c r="B18" s="30"/>
      <c r="C18" s="26"/>
      <c r="D18" s="29"/>
      <c r="E18" s="399" t="s">
        <v>44</v>
      </c>
      <c r="F18" s="399"/>
      <c r="G18" s="399"/>
      <c r="H18" s="399"/>
      <c r="I18" s="399"/>
      <c r="J18" s="22"/>
      <c r="K18" s="22"/>
      <c r="L18" s="22"/>
    </row>
    <row r="19" spans="2:19" ht="3.75" customHeight="1"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9" ht="15" customHeight="1">
      <c r="B20" s="44" t="s">
        <v>40</v>
      </c>
      <c r="C20" s="360" t="s">
        <v>46</v>
      </c>
      <c r="D20" s="360"/>
      <c r="E20" s="360" t="s">
        <v>50</v>
      </c>
      <c r="F20" s="360"/>
      <c r="G20" s="360"/>
      <c r="H20" s="360"/>
      <c r="I20" s="360"/>
      <c r="J20" s="360" t="s">
        <v>45</v>
      </c>
      <c r="K20" s="360"/>
      <c r="L20" s="360"/>
    </row>
    <row r="21" spans="2:19" ht="15" customHeight="1">
      <c r="B21" s="45" t="s">
        <v>47</v>
      </c>
      <c r="C21" s="391" t="s">
        <v>325</v>
      </c>
      <c r="D21" s="382"/>
      <c r="E21" s="382" t="s">
        <v>111</v>
      </c>
      <c r="F21" s="383"/>
      <c r="G21" s="46" t="s">
        <v>118</v>
      </c>
      <c r="H21" s="384" t="s">
        <v>328</v>
      </c>
      <c r="I21" s="382"/>
      <c r="J21" s="382" t="s">
        <v>330</v>
      </c>
      <c r="K21" s="382"/>
      <c r="L21" s="382"/>
      <c r="O21" s="34"/>
      <c r="P21" s="34"/>
      <c r="Q21" s="34"/>
      <c r="R21" s="34"/>
      <c r="S21" s="34"/>
    </row>
    <row r="22" spans="2:19" ht="5.25" customHeight="1">
      <c r="B22" s="47"/>
      <c r="C22" s="390"/>
      <c r="D22" s="390"/>
      <c r="E22" s="392"/>
      <c r="F22" s="393"/>
      <c r="G22" s="393"/>
      <c r="H22" s="393"/>
      <c r="I22" s="394"/>
      <c r="J22" s="390"/>
      <c r="K22" s="390"/>
      <c r="L22" s="390"/>
      <c r="O22" s="35"/>
      <c r="P22" s="35"/>
      <c r="Q22" s="35"/>
      <c r="R22" s="35"/>
      <c r="S22" s="35"/>
    </row>
    <row r="23" spans="2:19" ht="15" customHeight="1">
      <c r="B23" s="51" t="s">
        <v>48</v>
      </c>
      <c r="C23" s="358" t="s">
        <v>326</v>
      </c>
      <c r="D23" s="359"/>
      <c r="E23" s="359" t="s">
        <v>111</v>
      </c>
      <c r="F23" s="421"/>
      <c r="G23" s="52" t="s">
        <v>118</v>
      </c>
      <c r="H23" s="420" t="s">
        <v>35</v>
      </c>
      <c r="I23" s="359"/>
      <c r="J23" s="423" t="s">
        <v>333</v>
      </c>
      <c r="K23" s="424"/>
      <c r="L23" s="425"/>
      <c r="O23" s="34"/>
      <c r="P23" s="34"/>
      <c r="Q23" s="34"/>
      <c r="R23" s="34"/>
      <c r="S23" s="34"/>
    </row>
    <row r="24" spans="2:19" ht="5.25" customHeight="1">
      <c r="B24" s="47"/>
      <c r="C24" s="390"/>
      <c r="D24" s="390"/>
      <c r="E24" s="392"/>
      <c r="F24" s="393"/>
      <c r="G24" s="393"/>
      <c r="H24" s="393"/>
      <c r="I24" s="394"/>
      <c r="J24" s="390"/>
      <c r="K24" s="390"/>
      <c r="L24" s="390"/>
      <c r="O24" s="35"/>
      <c r="P24" s="35"/>
      <c r="Q24" s="35"/>
      <c r="R24" s="35"/>
      <c r="S24" s="35"/>
    </row>
    <row r="25" spans="2:19" ht="15" customHeight="1">
      <c r="B25" s="53" t="s">
        <v>49</v>
      </c>
      <c r="C25" s="432" t="s">
        <v>327</v>
      </c>
      <c r="D25" s="422"/>
      <c r="E25" s="426" t="s">
        <v>329</v>
      </c>
      <c r="F25" s="427"/>
      <c r="G25" s="54" t="s">
        <v>119</v>
      </c>
      <c r="H25" s="427" t="s">
        <v>35</v>
      </c>
      <c r="I25" s="433"/>
      <c r="J25" s="422" t="s">
        <v>331</v>
      </c>
      <c r="K25" s="422"/>
      <c r="L25" s="422"/>
      <c r="O25" s="31"/>
      <c r="P25" s="31"/>
      <c r="Q25" s="31"/>
      <c r="R25" s="31"/>
      <c r="S25" s="31"/>
    </row>
    <row r="26" spans="2:19" ht="64.5" customHeight="1">
      <c r="B26" s="19"/>
      <c r="C26" s="24"/>
      <c r="D26" s="19"/>
      <c r="E26" s="25"/>
      <c r="F26" s="25"/>
      <c r="G26" s="25"/>
      <c r="H26" s="25"/>
      <c r="I26" s="25"/>
      <c r="J26" s="19"/>
      <c r="K26" s="19"/>
      <c r="L26" s="19"/>
    </row>
    <row r="27" spans="2:19" ht="13.5" customHeight="1">
      <c r="B27" s="367" t="s">
        <v>242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</row>
    <row r="28" spans="2:19" ht="15" customHeight="1" thickBot="1"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</row>
    <row r="29" spans="2:19" ht="12.75" customHeight="1">
      <c r="B29" s="38"/>
      <c r="C29" s="430" t="s">
        <v>60</v>
      </c>
      <c r="D29" s="370" t="s">
        <v>61</v>
      </c>
      <c r="E29" s="370" t="s">
        <v>64</v>
      </c>
      <c r="F29" s="376" t="s">
        <v>63</v>
      </c>
      <c r="G29" s="377"/>
      <c r="H29" s="372" t="s">
        <v>25</v>
      </c>
      <c r="I29" s="370" t="s">
        <v>26</v>
      </c>
      <c r="J29" s="370" t="s">
        <v>27</v>
      </c>
      <c r="K29" s="374" t="s">
        <v>28</v>
      </c>
      <c r="L29" s="380" t="s">
        <v>29</v>
      </c>
    </row>
    <row r="30" spans="2:19" ht="12.75" customHeight="1" thickBot="1">
      <c r="B30" s="39"/>
      <c r="C30" s="431"/>
      <c r="D30" s="371"/>
      <c r="E30" s="371"/>
      <c r="F30" s="378"/>
      <c r="G30" s="379"/>
      <c r="H30" s="373"/>
      <c r="I30" s="371"/>
      <c r="J30" s="371"/>
      <c r="K30" s="375"/>
      <c r="L30" s="381"/>
    </row>
    <row r="31" spans="2:19" ht="12.75" customHeight="1">
      <c r="B31" s="395" t="s">
        <v>60</v>
      </c>
      <c r="C31" s="428"/>
      <c r="D31" s="370"/>
      <c r="E31" s="370"/>
      <c r="F31" s="376"/>
      <c r="G31" s="377"/>
      <c r="H31" s="372"/>
      <c r="I31" s="370"/>
      <c r="J31" s="370"/>
      <c r="K31" s="374"/>
      <c r="L31" s="380"/>
    </row>
    <row r="32" spans="2:19" ht="12.75" customHeight="1">
      <c r="B32" s="396"/>
      <c r="C32" s="429"/>
      <c r="D32" s="410"/>
      <c r="E32" s="410"/>
      <c r="F32" s="407"/>
      <c r="G32" s="408"/>
      <c r="H32" s="413"/>
      <c r="I32" s="410"/>
      <c r="J32" s="410"/>
      <c r="K32" s="416"/>
      <c r="L32" s="388"/>
    </row>
    <row r="33" spans="2:12" ht="12.75" customHeight="1">
      <c r="B33" s="397" t="s">
        <v>61</v>
      </c>
      <c r="C33" s="434"/>
      <c r="D33" s="418"/>
      <c r="E33" s="409"/>
      <c r="F33" s="405"/>
      <c r="G33" s="406"/>
      <c r="H33" s="414"/>
      <c r="I33" s="409"/>
      <c r="J33" s="409"/>
      <c r="K33" s="417"/>
      <c r="L33" s="387"/>
    </row>
    <row r="34" spans="2:12" ht="12.75" customHeight="1">
      <c r="B34" s="396"/>
      <c r="C34" s="435"/>
      <c r="D34" s="419"/>
      <c r="E34" s="410"/>
      <c r="F34" s="407"/>
      <c r="G34" s="408"/>
      <c r="H34" s="413"/>
      <c r="I34" s="410"/>
      <c r="J34" s="410"/>
      <c r="K34" s="416"/>
      <c r="L34" s="388"/>
    </row>
    <row r="35" spans="2:12" ht="12.75" customHeight="1">
      <c r="B35" s="397" t="s">
        <v>62</v>
      </c>
      <c r="C35" s="434"/>
      <c r="D35" s="409"/>
      <c r="E35" s="418"/>
      <c r="F35" s="405"/>
      <c r="G35" s="406"/>
      <c r="H35" s="414"/>
      <c r="I35" s="409"/>
      <c r="J35" s="409"/>
      <c r="K35" s="417"/>
      <c r="L35" s="387"/>
    </row>
    <row r="36" spans="2:12" ht="12" customHeight="1">
      <c r="B36" s="396"/>
      <c r="C36" s="435"/>
      <c r="D36" s="410"/>
      <c r="E36" s="419"/>
      <c r="F36" s="407"/>
      <c r="G36" s="408"/>
      <c r="H36" s="413"/>
      <c r="I36" s="410"/>
      <c r="J36" s="410"/>
      <c r="K36" s="416"/>
      <c r="L36" s="388"/>
    </row>
    <row r="37" spans="2:12" ht="12.75" customHeight="1">
      <c r="B37" s="397" t="s">
        <v>63</v>
      </c>
      <c r="C37" s="434"/>
      <c r="D37" s="409"/>
      <c r="E37" s="409"/>
      <c r="F37" s="400"/>
      <c r="G37" s="401"/>
      <c r="H37" s="414"/>
      <c r="I37" s="409"/>
      <c r="J37" s="409"/>
      <c r="K37" s="417"/>
      <c r="L37" s="43"/>
    </row>
    <row r="38" spans="2:12" ht="12.75" customHeight="1" thickBot="1">
      <c r="B38" s="398"/>
      <c r="C38" s="431"/>
      <c r="D38" s="371"/>
      <c r="E38" s="371"/>
      <c r="F38" s="402"/>
      <c r="G38" s="403"/>
      <c r="H38" s="373"/>
      <c r="I38" s="371"/>
      <c r="J38" s="371"/>
      <c r="K38" s="375"/>
      <c r="L38" s="42"/>
    </row>
    <row r="39" spans="2:12" ht="3.75" customHeight="1"/>
    <row r="40" spans="2:12" ht="15.75" customHeight="1">
      <c r="B40" s="20"/>
      <c r="C40" s="385" t="s">
        <v>41</v>
      </c>
      <c r="D40" s="385"/>
      <c r="E40" s="415" t="s">
        <v>54</v>
      </c>
      <c r="F40" s="385"/>
      <c r="G40" s="26"/>
      <c r="H40" s="385" t="s">
        <v>72</v>
      </c>
      <c r="I40" s="385"/>
      <c r="J40" s="386"/>
      <c r="K40" s="386"/>
      <c r="L40" s="386"/>
    </row>
    <row r="41" spans="2:12" ht="15" customHeight="1">
      <c r="B41" s="20"/>
      <c r="C41" s="26"/>
      <c r="D41" s="26"/>
      <c r="E41" s="415" t="s">
        <v>55</v>
      </c>
      <c r="F41" s="385"/>
      <c r="G41" s="26"/>
      <c r="H41" s="385" t="s">
        <v>71</v>
      </c>
      <c r="I41" s="385"/>
      <c r="J41" s="386"/>
      <c r="K41" s="386"/>
      <c r="L41" s="386"/>
    </row>
    <row r="42" spans="2:12" ht="15" customHeight="1">
      <c r="B42" s="20"/>
      <c r="C42" s="26"/>
      <c r="D42" s="29"/>
      <c r="E42" s="399" t="s">
        <v>56</v>
      </c>
      <c r="F42" s="399"/>
      <c r="G42" s="399"/>
      <c r="H42" s="399"/>
      <c r="I42" s="399"/>
      <c r="J42" s="22"/>
      <c r="K42" s="22"/>
      <c r="L42" s="22"/>
    </row>
    <row r="43" spans="2:12" ht="3.7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 ht="16.5" customHeight="1">
      <c r="B44" s="44" t="s">
        <v>40</v>
      </c>
      <c r="C44" s="360" t="s">
        <v>46</v>
      </c>
      <c r="D44" s="360"/>
      <c r="E44" s="360" t="s">
        <v>50</v>
      </c>
      <c r="F44" s="360"/>
      <c r="G44" s="360"/>
      <c r="H44" s="360"/>
      <c r="I44" s="360"/>
      <c r="J44" s="360" t="s">
        <v>45</v>
      </c>
      <c r="K44" s="360"/>
      <c r="L44" s="360"/>
    </row>
    <row r="45" spans="2:12" ht="15" customHeight="1">
      <c r="B45" s="45" t="s">
        <v>47</v>
      </c>
      <c r="C45" s="391" t="s">
        <v>120</v>
      </c>
      <c r="D45" s="382"/>
      <c r="E45" s="382" t="s">
        <v>60</v>
      </c>
      <c r="F45" s="383"/>
      <c r="G45" s="46" t="s">
        <v>121</v>
      </c>
      <c r="H45" s="384" t="s">
        <v>61</v>
      </c>
      <c r="I45" s="382"/>
      <c r="J45" s="382" t="s">
        <v>65</v>
      </c>
      <c r="K45" s="382"/>
      <c r="L45" s="382"/>
    </row>
    <row r="46" spans="2:12" ht="15" customHeight="1">
      <c r="B46" s="51" t="s">
        <v>48</v>
      </c>
      <c r="C46" s="358" t="s">
        <v>122</v>
      </c>
      <c r="D46" s="359"/>
      <c r="E46" s="439" t="s">
        <v>90</v>
      </c>
      <c r="F46" s="436"/>
      <c r="G46" s="55" t="s">
        <v>123</v>
      </c>
      <c r="H46" s="444" t="s">
        <v>63</v>
      </c>
      <c r="I46" s="420"/>
      <c r="J46" s="359" t="s">
        <v>66</v>
      </c>
      <c r="K46" s="359"/>
      <c r="L46" s="359"/>
    </row>
    <row r="47" spans="2:12" ht="5.25" customHeight="1">
      <c r="B47" s="56"/>
      <c r="C47" s="437"/>
      <c r="D47" s="438"/>
      <c r="E47" s="392"/>
      <c r="F47" s="393"/>
      <c r="G47" s="393"/>
      <c r="H47" s="393"/>
      <c r="I47" s="394"/>
      <c r="J47" s="438"/>
      <c r="K47" s="438"/>
      <c r="L47" s="440"/>
    </row>
    <row r="48" spans="2:12" ht="15" customHeight="1">
      <c r="B48" s="51" t="s">
        <v>49</v>
      </c>
      <c r="C48" s="358" t="s">
        <v>124</v>
      </c>
      <c r="D48" s="359"/>
      <c r="E48" s="421" t="s">
        <v>60</v>
      </c>
      <c r="F48" s="436"/>
      <c r="G48" s="52" t="s">
        <v>121</v>
      </c>
      <c r="H48" s="420" t="s">
        <v>90</v>
      </c>
      <c r="I48" s="359"/>
      <c r="J48" s="421" t="s">
        <v>67</v>
      </c>
      <c r="K48" s="436"/>
      <c r="L48" s="420"/>
    </row>
    <row r="49" spans="2:12" ht="15" customHeight="1">
      <c r="B49" s="51" t="s">
        <v>57</v>
      </c>
      <c r="C49" s="358" t="s">
        <v>125</v>
      </c>
      <c r="D49" s="359"/>
      <c r="E49" s="421" t="s">
        <v>61</v>
      </c>
      <c r="F49" s="436"/>
      <c r="G49" s="52" t="s">
        <v>126</v>
      </c>
      <c r="H49" s="436" t="s">
        <v>63</v>
      </c>
      <c r="I49" s="420"/>
      <c r="J49" s="359" t="s">
        <v>68</v>
      </c>
      <c r="K49" s="359"/>
      <c r="L49" s="359"/>
    </row>
    <row r="50" spans="2:12" ht="5.25" customHeight="1">
      <c r="B50" s="47"/>
      <c r="C50" s="443"/>
      <c r="D50" s="390"/>
      <c r="E50" s="48"/>
      <c r="F50" s="49"/>
      <c r="G50" s="49"/>
      <c r="H50" s="49"/>
      <c r="I50" s="50"/>
      <c r="J50" s="390"/>
      <c r="K50" s="390"/>
      <c r="L50" s="390"/>
    </row>
    <row r="51" spans="2:12" ht="15" customHeight="1">
      <c r="B51" s="51" t="s">
        <v>58</v>
      </c>
      <c r="C51" s="358" t="s">
        <v>73</v>
      </c>
      <c r="D51" s="359"/>
      <c r="E51" s="359" t="s">
        <v>60</v>
      </c>
      <c r="F51" s="421"/>
      <c r="G51" s="52" t="s">
        <v>121</v>
      </c>
      <c r="H51" s="420" t="s">
        <v>63</v>
      </c>
      <c r="I51" s="359"/>
      <c r="J51" s="359" t="s">
        <v>69</v>
      </c>
      <c r="K51" s="359"/>
      <c r="L51" s="359"/>
    </row>
    <row r="52" spans="2:12" ht="15" customHeight="1">
      <c r="B52" s="53" t="s">
        <v>59</v>
      </c>
      <c r="C52" s="432" t="s">
        <v>74</v>
      </c>
      <c r="D52" s="422"/>
      <c r="E52" s="441" t="s">
        <v>61</v>
      </c>
      <c r="F52" s="427"/>
      <c r="G52" s="57" t="s">
        <v>126</v>
      </c>
      <c r="H52" s="442" t="s">
        <v>90</v>
      </c>
      <c r="I52" s="433"/>
      <c r="J52" s="422" t="s">
        <v>70</v>
      </c>
      <c r="K52" s="422"/>
      <c r="L52" s="422"/>
    </row>
    <row r="53" spans="2:12">
      <c r="E53" s="32"/>
      <c r="F53" s="33"/>
      <c r="G53" s="32"/>
      <c r="H53" s="32"/>
      <c r="I53" s="33"/>
    </row>
  </sheetData>
  <mergeCells count="151">
    <mergeCell ref="J35:J36"/>
    <mergeCell ref="H46:I46"/>
    <mergeCell ref="E41:F41"/>
    <mergeCell ref="H41:L41"/>
    <mergeCell ref="K35:K36"/>
    <mergeCell ref="J46:L46"/>
    <mergeCell ref="E40:F40"/>
    <mergeCell ref="F37:G38"/>
    <mergeCell ref="K37:K38"/>
    <mergeCell ref="L35:L36"/>
    <mergeCell ref="E35:E36"/>
    <mergeCell ref="H45:I45"/>
    <mergeCell ref="E37:E38"/>
    <mergeCell ref="H35:H36"/>
    <mergeCell ref="E42:I42"/>
    <mergeCell ref="E44:I44"/>
    <mergeCell ref="I35:I36"/>
    <mergeCell ref="C52:D52"/>
    <mergeCell ref="J52:L52"/>
    <mergeCell ref="E51:F51"/>
    <mergeCell ref="H51:I51"/>
    <mergeCell ref="E52:F52"/>
    <mergeCell ref="H52:I52"/>
    <mergeCell ref="C51:D51"/>
    <mergeCell ref="J51:L51"/>
    <mergeCell ref="C50:D50"/>
    <mergeCell ref="J50:L50"/>
    <mergeCell ref="J48:L48"/>
    <mergeCell ref="C49:D49"/>
    <mergeCell ref="E49:F49"/>
    <mergeCell ref="J49:L49"/>
    <mergeCell ref="H49:I49"/>
    <mergeCell ref="H48:I48"/>
    <mergeCell ref="H37:H38"/>
    <mergeCell ref="I37:I38"/>
    <mergeCell ref="J44:L44"/>
    <mergeCell ref="H40:L40"/>
    <mergeCell ref="J37:J38"/>
    <mergeCell ref="J45:L45"/>
    <mergeCell ref="E47:I47"/>
    <mergeCell ref="E46:F46"/>
    <mergeCell ref="J47:L47"/>
    <mergeCell ref="C37:C38"/>
    <mergeCell ref="D37:D38"/>
    <mergeCell ref="C44:D44"/>
    <mergeCell ref="D33:D34"/>
    <mergeCell ref="B33:B34"/>
    <mergeCell ref="C33:C34"/>
    <mergeCell ref="E48:F48"/>
    <mergeCell ref="C48:D48"/>
    <mergeCell ref="C45:D45"/>
    <mergeCell ref="F35:G36"/>
    <mergeCell ref="C40:D40"/>
    <mergeCell ref="C46:D46"/>
    <mergeCell ref="C47:D47"/>
    <mergeCell ref="E45:F45"/>
    <mergeCell ref="B37:B38"/>
    <mergeCell ref="B35:B36"/>
    <mergeCell ref="C35:C36"/>
    <mergeCell ref="D35:D36"/>
    <mergeCell ref="E33:E34"/>
    <mergeCell ref="B31:B32"/>
    <mergeCell ref="F31:G32"/>
    <mergeCell ref="D31:D32"/>
    <mergeCell ref="C31:C32"/>
    <mergeCell ref="C29:C30"/>
    <mergeCell ref="C24:D24"/>
    <mergeCell ref="D29:D30"/>
    <mergeCell ref="E29:E30"/>
    <mergeCell ref="H31:H32"/>
    <mergeCell ref="C25:D25"/>
    <mergeCell ref="H25:I25"/>
    <mergeCell ref="E24:I24"/>
    <mergeCell ref="B27:L28"/>
    <mergeCell ref="I31:I32"/>
    <mergeCell ref="E31:E32"/>
    <mergeCell ref="H23:I23"/>
    <mergeCell ref="E23:F23"/>
    <mergeCell ref="I33:I34"/>
    <mergeCell ref="F33:G34"/>
    <mergeCell ref="H33:H34"/>
    <mergeCell ref="L31:L32"/>
    <mergeCell ref="J31:J32"/>
    <mergeCell ref="K31:K32"/>
    <mergeCell ref="K33:K34"/>
    <mergeCell ref="L33:L34"/>
    <mergeCell ref="J33:J34"/>
    <mergeCell ref="J25:L25"/>
    <mergeCell ref="H29:H30"/>
    <mergeCell ref="I29:I30"/>
    <mergeCell ref="J23:L23"/>
    <mergeCell ref="L29:L30"/>
    <mergeCell ref="K29:K30"/>
    <mergeCell ref="J29:J30"/>
    <mergeCell ref="F29:G30"/>
    <mergeCell ref="E25:F25"/>
    <mergeCell ref="J24:L24"/>
    <mergeCell ref="K9:K10"/>
    <mergeCell ref="K11:K12"/>
    <mergeCell ref="J9:J10"/>
    <mergeCell ref="J11:J12"/>
    <mergeCell ref="E17:F17"/>
    <mergeCell ref="H17:L17"/>
    <mergeCell ref="E11:E12"/>
    <mergeCell ref="I13:I14"/>
    <mergeCell ref="E13:E14"/>
    <mergeCell ref="K13:K14"/>
    <mergeCell ref="L11:L12"/>
    <mergeCell ref="J13:J14"/>
    <mergeCell ref="H13:H14"/>
    <mergeCell ref="E22:I22"/>
    <mergeCell ref="C9:C10"/>
    <mergeCell ref="C16:D16"/>
    <mergeCell ref="C13:C14"/>
    <mergeCell ref="E18:I18"/>
    <mergeCell ref="F13:G14"/>
    <mergeCell ref="C11:C12"/>
    <mergeCell ref="D11:D12"/>
    <mergeCell ref="F11:G12"/>
    <mergeCell ref="I11:I12"/>
    <mergeCell ref="F9:G10"/>
    <mergeCell ref="D9:D10"/>
    <mergeCell ref="E9:E10"/>
    <mergeCell ref="I9:I10"/>
    <mergeCell ref="H9:H10"/>
    <mergeCell ref="H11:H12"/>
    <mergeCell ref="E16:F16"/>
    <mergeCell ref="C23:D23"/>
    <mergeCell ref="J20:L20"/>
    <mergeCell ref="B2:L3"/>
    <mergeCell ref="B5:L6"/>
    <mergeCell ref="D7:D8"/>
    <mergeCell ref="E7:E8"/>
    <mergeCell ref="H7:H8"/>
    <mergeCell ref="I7:I8"/>
    <mergeCell ref="J7:J8"/>
    <mergeCell ref="K7:K8"/>
    <mergeCell ref="F7:G8"/>
    <mergeCell ref="L7:L8"/>
    <mergeCell ref="E21:F21"/>
    <mergeCell ref="H21:I21"/>
    <mergeCell ref="E20:I20"/>
    <mergeCell ref="H16:L16"/>
    <mergeCell ref="L13:L14"/>
    <mergeCell ref="L9:L10"/>
    <mergeCell ref="D13:D14"/>
    <mergeCell ref="J22:L22"/>
    <mergeCell ref="C20:D20"/>
    <mergeCell ref="C21:D21"/>
    <mergeCell ref="J21:L21"/>
    <mergeCell ref="C22:D22"/>
  </mergeCells>
  <phoneticPr fontId="1"/>
  <pageMargins left="0.28000000000000003" right="0.17" top="0.48" bottom="0.03" header="0.01" footer="0.16"/>
  <pageSetup paperSize="9" scale="110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8"/>
  <sheetViews>
    <sheetView workbookViewId="0">
      <selection activeCell="H34" sqref="H34:I34"/>
    </sheetView>
  </sheetViews>
  <sheetFormatPr defaultRowHeight="13.5"/>
  <cols>
    <col min="1" max="1" width="6.25" customWidth="1"/>
    <col min="2" max="2" width="10.625" customWidth="1"/>
    <col min="3" max="11" width="6.875" customWidth="1"/>
    <col min="12" max="19" width="6.25" customWidth="1"/>
  </cols>
  <sheetData>
    <row r="2" spans="2:12" ht="14.25" thickBot="1"/>
    <row r="3" spans="2:12" ht="14.25" customHeight="1" thickTop="1">
      <c r="B3" s="361" t="s">
        <v>30</v>
      </c>
      <c r="C3" s="362"/>
      <c r="D3" s="362"/>
      <c r="E3" s="362"/>
      <c r="F3" s="362"/>
      <c r="G3" s="362"/>
      <c r="H3" s="362"/>
      <c r="I3" s="362"/>
      <c r="J3" s="362"/>
      <c r="K3" s="363"/>
    </row>
    <row r="4" spans="2:12" ht="14.25" customHeight="1" thickBot="1">
      <c r="B4" s="364"/>
      <c r="C4" s="365"/>
      <c r="D4" s="365"/>
      <c r="E4" s="365"/>
      <c r="F4" s="365"/>
      <c r="G4" s="365"/>
      <c r="H4" s="365"/>
      <c r="I4" s="365"/>
      <c r="J4" s="365"/>
      <c r="K4" s="366"/>
    </row>
    <row r="5" spans="2:12" ht="9.75" customHeight="1" thickTop="1"/>
    <row r="6" spans="2:12" ht="10.5" customHeight="1">
      <c r="B6" s="760"/>
      <c r="C6" s="760"/>
      <c r="D6" s="1"/>
    </row>
    <row r="7" spans="2:12" ht="18" customHeight="1" thickBot="1">
      <c r="B7" s="760" t="s">
        <v>21</v>
      </c>
      <c r="C7" s="760"/>
      <c r="D7" s="1"/>
    </row>
    <row r="8" spans="2:12">
      <c r="B8" s="11"/>
      <c r="C8" s="761"/>
      <c r="D8" s="733"/>
      <c r="E8" s="733"/>
      <c r="F8" s="731"/>
      <c r="G8" s="754" t="s">
        <v>25</v>
      </c>
      <c r="H8" s="747" t="s">
        <v>26</v>
      </c>
      <c r="I8" s="747" t="s">
        <v>27</v>
      </c>
      <c r="J8" s="745" t="s">
        <v>28</v>
      </c>
      <c r="K8" s="743" t="s">
        <v>29</v>
      </c>
      <c r="L8" s="15"/>
    </row>
    <row r="9" spans="2:12" ht="14.25" thickBot="1">
      <c r="B9" s="14"/>
      <c r="C9" s="762"/>
      <c r="D9" s="753"/>
      <c r="E9" s="753"/>
      <c r="F9" s="749"/>
      <c r="G9" s="755"/>
      <c r="H9" s="748"/>
      <c r="I9" s="748"/>
      <c r="J9" s="746"/>
      <c r="K9" s="744"/>
      <c r="L9" s="15"/>
    </row>
    <row r="10" spans="2:12">
      <c r="B10" s="16"/>
      <c r="C10" s="758"/>
      <c r="D10" s="733"/>
      <c r="E10" s="733"/>
      <c r="F10" s="731"/>
      <c r="G10" s="735"/>
      <c r="H10" s="733"/>
      <c r="I10" s="733"/>
      <c r="J10" s="731"/>
      <c r="K10" s="739"/>
    </row>
    <row r="11" spans="2:12">
      <c r="B11" s="12"/>
      <c r="C11" s="759"/>
      <c r="D11" s="734"/>
      <c r="E11" s="734"/>
      <c r="F11" s="732"/>
      <c r="G11" s="736"/>
      <c r="H11" s="734"/>
      <c r="I11" s="734"/>
      <c r="J11" s="732"/>
      <c r="K11" s="740"/>
    </row>
    <row r="12" spans="2:12">
      <c r="B12" s="13"/>
      <c r="C12" s="763"/>
      <c r="D12" s="756"/>
      <c r="E12" s="738"/>
      <c r="F12" s="742"/>
      <c r="G12" s="737"/>
      <c r="H12" s="738"/>
      <c r="I12" s="738"/>
      <c r="J12" s="742"/>
      <c r="K12" s="741"/>
    </row>
    <row r="13" spans="2:12">
      <c r="B13" s="12"/>
      <c r="C13" s="764"/>
      <c r="D13" s="757"/>
      <c r="E13" s="734"/>
      <c r="F13" s="732"/>
      <c r="G13" s="736"/>
      <c r="H13" s="734"/>
      <c r="I13" s="734"/>
      <c r="J13" s="732"/>
      <c r="K13" s="740"/>
    </row>
    <row r="14" spans="2:12">
      <c r="B14" s="13"/>
      <c r="C14" s="763"/>
      <c r="D14" s="738"/>
      <c r="E14" s="756"/>
      <c r="F14" s="742"/>
      <c r="G14" s="737"/>
      <c r="H14" s="738"/>
      <c r="I14" s="738"/>
      <c r="J14" s="742"/>
      <c r="K14" s="741"/>
    </row>
    <row r="15" spans="2:12">
      <c r="B15" s="12"/>
      <c r="C15" s="764"/>
      <c r="D15" s="734"/>
      <c r="E15" s="757"/>
      <c r="F15" s="732"/>
      <c r="G15" s="736"/>
      <c r="H15" s="734"/>
      <c r="I15" s="734"/>
      <c r="J15" s="732"/>
      <c r="K15" s="740"/>
    </row>
    <row r="16" spans="2:12">
      <c r="B16" s="13"/>
      <c r="C16" s="763"/>
      <c r="D16" s="738"/>
      <c r="E16" s="738"/>
      <c r="F16" s="750"/>
      <c r="G16" s="737"/>
      <c r="H16" s="738"/>
      <c r="I16" s="738"/>
      <c r="J16" s="742"/>
      <c r="K16" s="17"/>
    </row>
    <row r="17" spans="2:11" ht="14.25" thickBot="1">
      <c r="B17" s="14"/>
      <c r="C17" s="762"/>
      <c r="D17" s="753"/>
      <c r="E17" s="753"/>
      <c r="F17" s="751"/>
      <c r="G17" s="752"/>
      <c r="H17" s="753"/>
      <c r="I17" s="753"/>
      <c r="J17" s="749"/>
      <c r="K17" s="18"/>
    </row>
    <row r="19" spans="2:11" ht="18" thickBot="1">
      <c r="B19" s="760" t="s">
        <v>22</v>
      </c>
      <c r="C19" s="760"/>
      <c r="D19" s="1"/>
    </row>
    <row r="20" spans="2:11">
      <c r="B20" s="11"/>
      <c r="C20" s="761"/>
      <c r="D20" s="733"/>
      <c r="E20" s="733"/>
      <c r="F20" s="731"/>
      <c r="G20" s="754" t="s">
        <v>25</v>
      </c>
      <c r="H20" s="747" t="s">
        <v>26</v>
      </c>
      <c r="I20" s="747" t="s">
        <v>27</v>
      </c>
      <c r="J20" s="745" t="s">
        <v>28</v>
      </c>
      <c r="K20" s="743" t="s">
        <v>29</v>
      </c>
    </row>
    <row r="21" spans="2:11" ht="14.25" thickBot="1">
      <c r="B21" s="14"/>
      <c r="C21" s="762"/>
      <c r="D21" s="753"/>
      <c r="E21" s="753"/>
      <c r="F21" s="749"/>
      <c r="G21" s="755"/>
      <c r="H21" s="748"/>
      <c r="I21" s="748"/>
      <c r="J21" s="746"/>
      <c r="K21" s="744"/>
    </row>
    <row r="22" spans="2:11">
      <c r="B22" s="16"/>
      <c r="C22" s="758"/>
      <c r="D22" s="733"/>
      <c r="E22" s="733"/>
      <c r="F22" s="731"/>
      <c r="G22" s="735"/>
      <c r="H22" s="733"/>
      <c r="I22" s="733"/>
      <c r="J22" s="731"/>
      <c r="K22" s="739"/>
    </row>
    <row r="23" spans="2:11">
      <c r="B23" s="12"/>
      <c r="C23" s="759"/>
      <c r="D23" s="734"/>
      <c r="E23" s="734"/>
      <c r="F23" s="732"/>
      <c r="G23" s="736"/>
      <c r="H23" s="734"/>
      <c r="I23" s="734"/>
      <c r="J23" s="732"/>
      <c r="K23" s="740"/>
    </row>
    <row r="24" spans="2:11">
      <c r="B24" s="13"/>
      <c r="C24" s="763"/>
      <c r="D24" s="756"/>
      <c r="E24" s="738"/>
      <c r="F24" s="742"/>
      <c r="G24" s="737"/>
      <c r="H24" s="738"/>
      <c r="I24" s="738"/>
      <c r="J24" s="742"/>
      <c r="K24" s="741"/>
    </row>
    <row r="25" spans="2:11">
      <c r="B25" s="12"/>
      <c r="C25" s="764"/>
      <c r="D25" s="757"/>
      <c r="E25" s="734"/>
      <c r="F25" s="732"/>
      <c r="G25" s="736"/>
      <c r="H25" s="734"/>
      <c r="I25" s="734"/>
      <c r="J25" s="732"/>
      <c r="K25" s="740"/>
    </row>
    <row r="26" spans="2:11">
      <c r="B26" s="13"/>
      <c r="C26" s="763"/>
      <c r="D26" s="738"/>
      <c r="E26" s="756"/>
      <c r="F26" s="742"/>
      <c r="G26" s="737"/>
      <c r="H26" s="738"/>
      <c r="I26" s="738"/>
      <c r="J26" s="742"/>
      <c r="K26" s="741"/>
    </row>
    <row r="27" spans="2:11">
      <c r="B27" s="12"/>
      <c r="C27" s="764"/>
      <c r="D27" s="734"/>
      <c r="E27" s="757"/>
      <c r="F27" s="732"/>
      <c r="G27" s="736"/>
      <c r="H27" s="734"/>
      <c r="I27" s="734"/>
      <c r="J27" s="732"/>
      <c r="K27" s="740"/>
    </row>
    <row r="28" spans="2:11">
      <c r="B28" s="13"/>
      <c r="C28" s="763"/>
      <c r="D28" s="738"/>
      <c r="E28" s="738"/>
      <c r="F28" s="750"/>
      <c r="G28" s="737"/>
      <c r="H28" s="738"/>
      <c r="I28" s="738"/>
      <c r="J28" s="742"/>
      <c r="K28" s="17"/>
    </row>
    <row r="29" spans="2:11" ht="14.25" thickBot="1">
      <c r="B29" s="14"/>
      <c r="C29" s="762"/>
      <c r="D29" s="753"/>
      <c r="E29" s="753"/>
      <c r="F29" s="751"/>
      <c r="G29" s="752"/>
      <c r="H29" s="753"/>
      <c r="I29" s="753"/>
      <c r="J29" s="749"/>
      <c r="K29" s="18"/>
    </row>
    <row r="30" spans="2:11">
      <c r="B30" s="15"/>
      <c r="C30" s="15"/>
      <c r="D30" s="15"/>
      <c r="E30" s="15"/>
      <c r="F30" s="8"/>
      <c r="G30" s="15"/>
      <c r="H30" s="15"/>
      <c r="I30" s="15"/>
      <c r="J30" s="15"/>
      <c r="K30" s="15"/>
    </row>
    <row r="31" spans="2:11" ht="18" thickBot="1">
      <c r="B31" s="760" t="s">
        <v>23</v>
      </c>
      <c r="C31" s="760"/>
      <c r="D31" s="1"/>
    </row>
    <row r="32" spans="2:11">
      <c r="B32" s="11"/>
      <c r="C32" s="761"/>
      <c r="D32" s="733"/>
      <c r="E32" s="733"/>
      <c r="F32" s="731"/>
      <c r="G32" s="754" t="s">
        <v>25</v>
      </c>
      <c r="H32" s="747" t="s">
        <v>26</v>
      </c>
      <c r="I32" s="747" t="s">
        <v>27</v>
      </c>
      <c r="J32" s="745" t="s">
        <v>28</v>
      </c>
      <c r="K32" s="743" t="s">
        <v>29</v>
      </c>
    </row>
    <row r="33" spans="2:11" ht="14.25" thickBot="1">
      <c r="B33" s="14"/>
      <c r="C33" s="762"/>
      <c r="D33" s="753"/>
      <c r="E33" s="753"/>
      <c r="F33" s="749"/>
      <c r="G33" s="755"/>
      <c r="H33" s="748"/>
      <c r="I33" s="748"/>
      <c r="J33" s="746"/>
      <c r="K33" s="744"/>
    </row>
    <row r="34" spans="2:11">
      <c r="B34" s="16"/>
      <c r="C34" s="758"/>
      <c r="D34" s="733"/>
      <c r="E34" s="733"/>
      <c r="F34" s="731"/>
      <c r="G34" s="735"/>
      <c r="H34" s="733"/>
      <c r="I34" s="733"/>
      <c r="J34" s="731"/>
      <c r="K34" s="739"/>
    </row>
    <row r="35" spans="2:11">
      <c r="B35" s="12"/>
      <c r="C35" s="759"/>
      <c r="D35" s="734"/>
      <c r="E35" s="734"/>
      <c r="F35" s="732"/>
      <c r="G35" s="736"/>
      <c r="H35" s="734"/>
      <c r="I35" s="734"/>
      <c r="J35" s="732"/>
      <c r="K35" s="740"/>
    </row>
    <row r="36" spans="2:11">
      <c r="B36" s="13"/>
      <c r="C36" s="763"/>
      <c r="D36" s="756"/>
      <c r="E36" s="738"/>
      <c r="F36" s="742"/>
      <c r="G36" s="737"/>
      <c r="H36" s="738"/>
      <c r="I36" s="738"/>
      <c r="J36" s="742"/>
      <c r="K36" s="741"/>
    </row>
    <row r="37" spans="2:11">
      <c r="B37" s="12"/>
      <c r="C37" s="764"/>
      <c r="D37" s="757"/>
      <c r="E37" s="734"/>
      <c r="F37" s="732"/>
      <c r="G37" s="736"/>
      <c r="H37" s="734"/>
      <c r="I37" s="734"/>
      <c r="J37" s="732"/>
      <c r="K37" s="740"/>
    </row>
    <row r="38" spans="2:11">
      <c r="B38" s="13"/>
      <c r="C38" s="763"/>
      <c r="D38" s="738"/>
      <c r="E38" s="756"/>
      <c r="F38" s="742"/>
      <c r="G38" s="737"/>
      <c r="H38" s="738"/>
      <c r="I38" s="738"/>
      <c r="J38" s="742"/>
      <c r="K38" s="741"/>
    </row>
    <row r="39" spans="2:11">
      <c r="B39" s="12"/>
      <c r="C39" s="764"/>
      <c r="D39" s="734"/>
      <c r="E39" s="757"/>
      <c r="F39" s="732"/>
      <c r="G39" s="736"/>
      <c r="H39" s="734"/>
      <c r="I39" s="734"/>
      <c r="J39" s="732"/>
      <c r="K39" s="740"/>
    </row>
    <row r="40" spans="2:11">
      <c r="B40" s="13"/>
      <c r="C40" s="763"/>
      <c r="D40" s="738"/>
      <c r="E40" s="738"/>
      <c r="F40" s="750"/>
      <c r="G40" s="737"/>
      <c r="H40" s="738"/>
      <c r="I40" s="738"/>
      <c r="J40" s="742"/>
      <c r="K40" s="17"/>
    </row>
    <row r="41" spans="2:11" ht="14.25" thickBot="1">
      <c r="B41" s="14"/>
      <c r="C41" s="762"/>
      <c r="D41" s="753"/>
      <c r="E41" s="753"/>
      <c r="F41" s="751"/>
      <c r="G41" s="752"/>
      <c r="H41" s="753"/>
      <c r="I41" s="753"/>
      <c r="J41" s="749"/>
      <c r="K41" s="18"/>
    </row>
    <row r="42" spans="2:1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8" thickBot="1">
      <c r="B43" s="760" t="s">
        <v>24</v>
      </c>
      <c r="C43" s="760"/>
      <c r="D43" s="1"/>
    </row>
    <row r="44" spans="2:11">
      <c r="B44" s="11"/>
      <c r="C44" s="761"/>
      <c r="D44" s="733"/>
      <c r="E44" s="733"/>
      <c r="F44" s="731"/>
      <c r="G44" s="754" t="s">
        <v>25</v>
      </c>
      <c r="H44" s="747" t="s">
        <v>26</v>
      </c>
      <c r="I44" s="747" t="s">
        <v>27</v>
      </c>
      <c r="J44" s="745" t="s">
        <v>28</v>
      </c>
      <c r="K44" s="743" t="s">
        <v>29</v>
      </c>
    </row>
    <row r="45" spans="2:11" ht="14.25" thickBot="1">
      <c r="B45" s="14"/>
      <c r="C45" s="762"/>
      <c r="D45" s="753"/>
      <c r="E45" s="753"/>
      <c r="F45" s="749"/>
      <c r="G45" s="755"/>
      <c r="H45" s="748"/>
      <c r="I45" s="748"/>
      <c r="J45" s="746"/>
      <c r="K45" s="744"/>
    </row>
    <row r="46" spans="2:11">
      <c r="B46" s="16"/>
      <c r="C46" s="758"/>
      <c r="D46" s="733"/>
      <c r="E46" s="733"/>
      <c r="F46" s="731"/>
      <c r="G46" s="735"/>
      <c r="H46" s="733"/>
      <c r="I46" s="733"/>
      <c r="J46" s="731"/>
      <c r="K46" s="739"/>
    </row>
    <row r="47" spans="2:11">
      <c r="B47" s="12"/>
      <c r="C47" s="759"/>
      <c r="D47" s="734"/>
      <c r="E47" s="734"/>
      <c r="F47" s="732"/>
      <c r="G47" s="736"/>
      <c r="H47" s="734"/>
      <c r="I47" s="734"/>
      <c r="J47" s="732"/>
      <c r="K47" s="740"/>
    </row>
    <row r="48" spans="2:11">
      <c r="B48" s="13"/>
      <c r="C48" s="763"/>
      <c r="D48" s="756"/>
      <c r="E48" s="738"/>
      <c r="F48" s="742"/>
      <c r="G48" s="737"/>
      <c r="H48" s="738"/>
      <c r="I48" s="738"/>
      <c r="J48" s="742"/>
      <c r="K48" s="741"/>
    </row>
    <row r="49" spans="2:11">
      <c r="B49" s="12"/>
      <c r="C49" s="764"/>
      <c r="D49" s="757"/>
      <c r="E49" s="734"/>
      <c r="F49" s="732"/>
      <c r="G49" s="736"/>
      <c r="H49" s="734"/>
      <c r="I49" s="734"/>
      <c r="J49" s="732"/>
      <c r="K49" s="740"/>
    </row>
    <row r="50" spans="2:11">
      <c r="B50" s="13"/>
      <c r="C50" s="763"/>
      <c r="D50" s="738"/>
      <c r="E50" s="756"/>
      <c r="F50" s="742"/>
      <c r="G50" s="737"/>
      <c r="H50" s="738"/>
      <c r="I50" s="738"/>
      <c r="J50" s="742"/>
      <c r="K50" s="741"/>
    </row>
    <row r="51" spans="2:11">
      <c r="B51" s="12"/>
      <c r="C51" s="764"/>
      <c r="D51" s="734"/>
      <c r="E51" s="757"/>
      <c r="F51" s="732"/>
      <c r="G51" s="736"/>
      <c r="H51" s="734"/>
      <c r="I51" s="734"/>
      <c r="J51" s="732"/>
      <c r="K51" s="740"/>
    </row>
    <row r="52" spans="2:11">
      <c r="B52" s="13"/>
      <c r="C52" s="763"/>
      <c r="D52" s="738"/>
      <c r="E52" s="738"/>
      <c r="F52" s="750"/>
      <c r="G52" s="737"/>
      <c r="H52" s="738"/>
      <c r="I52" s="738"/>
      <c r="J52" s="742"/>
      <c r="K52" s="17"/>
    </row>
    <row r="53" spans="2:11" ht="14.25" thickBot="1">
      <c r="B53" s="14"/>
      <c r="C53" s="762"/>
      <c r="D53" s="753"/>
      <c r="E53" s="753"/>
      <c r="F53" s="751"/>
      <c r="G53" s="752"/>
      <c r="H53" s="753"/>
      <c r="I53" s="753"/>
      <c r="J53" s="749"/>
      <c r="K53" s="18"/>
    </row>
    <row r="54" spans="2:11">
      <c r="B54" s="15"/>
      <c r="C54" s="15"/>
      <c r="E54" s="15"/>
      <c r="F54" s="15"/>
      <c r="G54" s="15"/>
      <c r="H54" s="15"/>
      <c r="I54" s="15"/>
      <c r="J54" s="15"/>
      <c r="K54" s="15"/>
    </row>
    <row r="56" spans="2:11" ht="14.25" thickBot="1"/>
    <row r="57" spans="2:11" ht="14.25" thickTop="1">
      <c r="B57" s="361" t="s">
        <v>30</v>
      </c>
      <c r="C57" s="362"/>
      <c r="D57" s="362"/>
      <c r="E57" s="362"/>
      <c r="F57" s="362"/>
      <c r="G57" s="362"/>
      <c r="H57" s="362"/>
      <c r="I57" s="362"/>
      <c r="J57" s="362"/>
      <c r="K57" s="363"/>
    </row>
    <row r="58" spans="2:11" ht="14.25" thickBot="1">
      <c r="B58" s="364"/>
      <c r="C58" s="365"/>
      <c r="D58" s="365"/>
      <c r="E58" s="365"/>
      <c r="F58" s="365"/>
      <c r="G58" s="365"/>
      <c r="H58" s="365"/>
      <c r="I58" s="365"/>
      <c r="J58" s="365"/>
      <c r="K58" s="366"/>
    </row>
    <row r="59" spans="2:11" ht="14.25" thickTop="1"/>
    <row r="60" spans="2:11" ht="17.25">
      <c r="B60" s="760"/>
      <c r="C60" s="760"/>
      <c r="D60" s="1"/>
    </row>
    <row r="61" spans="2:11" ht="18" thickBot="1">
      <c r="B61" s="760" t="s">
        <v>31</v>
      </c>
      <c r="C61" s="760"/>
      <c r="D61" s="1"/>
    </row>
    <row r="62" spans="2:11">
      <c r="B62" s="11"/>
      <c r="C62" s="761"/>
      <c r="D62" s="733"/>
      <c r="E62" s="733"/>
      <c r="F62" s="731"/>
      <c r="G62" s="754" t="s">
        <v>25</v>
      </c>
      <c r="H62" s="747" t="s">
        <v>26</v>
      </c>
      <c r="I62" s="747" t="s">
        <v>27</v>
      </c>
      <c r="J62" s="745" t="s">
        <v>28</v>
      </c>
      <c r="K62" s="743" t="s">
        <v>29</v>
      </c>
    </row>
    <row r="63" spans="2:11" ht="14.25" thickBot="1">
      <c r="B63" s="14"/>
      <c r="C63" s="762"/>
      <c r="D63" s="753"/>
      <c r="E63" s="753"/>
      <c r="F63" s="749"/>
      <c r="G63" s="755"/>
      <c r="H63" s="748"/>
      <c r="I63" s="748"/>
      <c r="J63" s="746"/>
      <c r="K63" s="744"/>
    </row>
    <row r="64" spans="2:11">
      <c r="B64" s="16"/>
      <c r="C64" s="758"/>
      <c r="D64" s="733"/>
      <c r="E64" s="733"/>
      <c r="F64" s="731"/>
      <c r="G64" s="735"/>
      <c r="H64" s="733"/>
      <c r="I64" s="733"/>
      <c r="J64" s="731"/>
      <c r="K64" s="739"/>
    </row>
    <row r="65" spans="2:11">
      <c r="B65" s="12"/>
      <c r="C65" s="759"/>
      <c r="D65" s="734"/>
      <c r="E65" s="734"/>
      <c r="F65" s="732"/>
      <c r="G65" s="736"/>
      <c r="H65" s="734"/>
      <c r="I65" s="734"/>
      <c r="J65" s="732"/>
      <c r="K65" s="740"/>
    </row>
    <row r="66" spans="2:11">
      <c r="B66" s="13"/>
      <c r="C66" s="763"/>
      <c r="D66" s="756"/>
      <c r="E66" s="738"/>
      <c r="F66" s="742"/>
      <c r="G66" s="737"/>
      <c r="H66" s="738"/>
      <c r="I66" s="738"/>
      <c r="J66" s="742"/>
      <c r="K66" s="741"/>
    </row>
    <row r="67" spans="2:11">
      <c r="B67" s="12"/>
      <c r="C67" s="764"/>
      <c r="D67" s="757"/>
      <c r="E67" s="734"/>
      <c r="F67" s="732"/>
      <c r="G67" s="736"/>
      <c r="H67" s="734"/>
      <c r="I67" s="734"/>
      <c r="J67" s="732"/>
      <c r="K67" s="740"/>
    </row>
    <row r="68" spans="2:11">
      <c r="B68" s="13"/>
      <c r="C68" s="763"/>
      <c r="D68" s="738"/>
      <c r="E68" s="756"/>
      <c r="F68" s="742"/>
      <c r="G68" s="737"/>
      <c r="H68" s="738"/>
      <c r="I68" s="738"/>
      <c r="J68" s="742"/>
      <c r="K68" s="741"/>
    </row>
    <row r="69" spans="2:11">
      <c r="B69" s="12"/>
      <c r="C69" s="764"/>
      <c r="D69" s="734"/>
      <c r="E69" s="757"/>
      <c r="F69" s="732"/>
      <c r="G69" s="736"/>
      <c r="H69" s="734"/>
      <c r="I69" s="734"/>
      <c r="J69" s="732"/>
      <c r="K69" s="740"/>
    </row>
    <row r="70" spans="2:11">
      <c r="B70" s="13"/>
      <c r="C70" s="763"/>
      <c r="D70" s="738"/>
      <c r="E70" s="738"/>
      <c r="F70" s="750"/>
      <c r="G70" s="737"/>
      <c r="H70" s="738"/>
      <c r="I70" s="738"/>
      <c r="J70" s="742"/>
      <c r="K70" s="17"/>
    </row>
    <row r="71" spans="2:11" ht="14.25" thickBot="1">
      <c r="B71" s="14"/>
      <c r="C71" s="762"/>
      <c r="D71" s="753"/>
      <c r="E71" s="753"/>
      <c r="F71" s="751"/>
      <c r="G71" s="752"/>
      <c r="H71" s="753"/>
      <c r="I71" s="753"/>
      <c r="J71" s="749"/>
      <c r="K71" s="18"/>
    </row>
    <row r="73" spans="2:11" ht="18" thickBot="1">
      <c r="B73" s="760" t="s">
        <v>32</v>
      </c>
      <c r="C73" s="760"/>
      <c r="D73" s="1"/>
    </row>
    <row r="74" spans="2:11">
      <c r="B74" s="11"/>
      <c r="C74" s="761"/>
      <c r="D74" s="733"/>
      <c r="E74" s="733"/>
      <c r="F74" s="731"/>
      <c r="G74" s="754" t="s">
        <v>25</v>
      </c>
      <c r="H74" s="747" t="s">
        <v>26</v>
      </c>
      <c r="I74" s="747" t="s">
        <v>27</v>
      </c>
      <c r="J74" s="745" t="s">
        <v>28</v>
      </c>
      <c r="K74" s="743" t="s">
        <v>29</v>
      </c>
    </row>
    <row r="75" spans="2:11" ht="14.25" thickBot="1">
      <c r="B75" s="14"/>
      <c r="C75" s="762"/>
      <c r="D75" s="753"/>
      <c r="E75" s="753"/>
      <c r="F75" s="749"/>
      <c r="G75" s="755"/>
      <c r="H75" s="748"/>
      <c r="I75" s="748"/>
      <c r="J75" s="746"/>
      <c r="K75" s="744"/>
    </row>
    <row r="76" spans="2:11">
      <c r="B76" s="16"/>
      <c r="C76" s="758"/>
      <c r="D76" s="733"/>
      <c r="E76" s="733"/>
      <c r="F76" s="731"/>
      <c r="G76" s="735"/>
      <c r="H76" s="733"/>
      <c r="I76" s="733"/>
      <c r="J76" s="731"/>
      <c r="K76" s="739"/>
    </row>
    <row r="77" spans="2:11">
      <c r="B77" s="12"/>
      <c r="C77" s="759"/>
      <c r="D77" s="734"/>
      <c r="E77" s="734"/>
      <c r="F77" s="732"/>
      <c r="G77" s="736"/>
      <c r="H77" s="734"/>
      <c r="I77" s="734"/>
      <c r="J77" s="732"/>
      <c r="K77" s="740"/>
    </row>
    <row r="78" spans="2:11">
      <c r="B78" s="13"/>
      <c r="C78" s="763"/>
      <c r="D78" s="756"/>
      <c r="E78" s="738"/>
      <c r="F78" s="742"/>
      <c r="G78" s="737"/>
      <c r="H78" s="738"/>
      <c r="I78" s="738"/>
      <c r="J78" s="742"/>
      <c r="K78" s="741"/>
    </row>
    <row r="79" spans="2:11">
      <c r="B79" s="12"/>
      <c r="C79" s="764"/>
      <c r="D79" s="757"/>
      <c r="E79" s="734"/>
      <c r="F79" s="732"/>
      <c r="G79" s="736"/>
      <c r="H79" s="734"/>
      <c r="I79" s="734"/>
      <c r="J79" s="732"/>
      <c r="K79" s="740"/>
    </row>
    <row r="80" spans="2:11">
      <c r="B80" s="13"/>
      <c r="C80" s="763"/>
      <c r="D80" s="738"/>
      <c r="E80" s="756"/>
      <c r="F80" s="742"/>
      <c r="G80" s="737"/>
      <c r="H80" s="738"/>
      <c r="I80" s="738"/>
      <c r="J80" s="742"/>
      <c r="K80" s="741"/>
    </row>
    <row r="81" spans="2:11">
      <c r="B81" s="12"/>
      <c r="C81" s="764"/>
      <c r="D81" s="734"/>
      <c r="E81" s="757"/>
      <c r="F81" s="732"/>
      <c r="G81" s="736"/>
      <c r="H81" s="734"/>
      <c r="I81" s="734"/>
      <c r="J81" s="732"/>
      <c r="K81" s="740"/>
    </row>
    <row r="82" spans="2:11">
      <c r="B82" s="13"/>
      <c r="C82" s="763"/>
      <c r="D82" s="738"/>
      <c r="E82" s="738"/>
      <c r="F82" s="750"/>
      <c r="G82" s="737"/>
      <c r="H82" s="738"/>
      <c r="I82" s="738"/>
      <c r="J82" s="742"/>
      <c r="K82" s="17"/>
    </row>
    <row r="83" spans="2:11" ht="14.25" thickBot="1">
      <c r="B83" s="14"/>
      <c r="C83" s="762"/>
      <c r="D83" s="753"/>
      <c r="E83" s="753"/>
      <c r="F83" s="751"/>
      <c r="G83" s="752"/>
      <c r="H83" s="753"/>
      <c r="I83" s="753"/>
      <c r="J83" s="749"/>
      <c r="K83" s="18"/>
    </row>
    <row r="84" spans="2:11">
      <c r="B84" s="15"/>
      <c r="C84" s="15"/>
      <c r="D84" s="15"/>
      <c r="E84" s="15"/>
      <c r="F84" s="8"/>
      <c r="G84" s="15"/>
      <c r="H84" s="15"/>
      <c r="I84" s="15"/>
      <c r="J84" s="15"/>
      <c r="K84" s="15"/>
    </row>
    <row r="85" spans="2:11" ht="18" thickBot="1">
      <c r="B85" s="760" t="s">
        <v>33</v>
      </c>
      <c r="C85" s="760"/>
      <c r="D85" s="1"/>
    </row>
    <row r="86" spans="2:11">
      <c r="B86" s="11"/>
      <c r="C86" s="761"/>
      <c r="D86" s="733"/>
      <c r="E86" s="733"/>
      <c r="F86" s="731"/>
      <c r="G86" s="754" t="s">
        <v>25</v>
      </c>
      <c r="H86" s="747" t="s">
        <v>26</v>
      </c>
      <c r="I86" s="747" t="s">
        <v>27</v>
      </c>
      <c r="J86" s="745" t="s">
        <v>28</v>
      </c>
      <c r="K86" s="743" t="s">
        <v>29</v>
      </c>
    </row>
    <row r="87" spans="2:11" ht="14.25" thickBot="1">
      <c r="B87" s="14"/>
      <c r="C87" s="762"/>
      <c r="D87" s="753"/>
      <c r="E87" s="753"/>
      <c r="F87" s="749"/>
      <c r="G87" s="755"/>
      <c r="H87" s="748"/>
      <c r="I87" s="748"/>
      <c r="J87" s="746"/>
      <c r="K87" s="744"/>
    </row>
    <row r="88" spans="2:11">
      <c r="B88" s="16"/>
      <c r="C88" s="758"/>
      <c r="D88" s="733"/>
      <c r="E88" s="733"/>
      <c r="F88" s="731"/>
      <c r="G88" s="735"/>
      <c r="H88" s="733"/>
      <c r="I88" s="733"/>
      <c r="J88" s="731"/>
      <c r="K88" s="739"/>
    </row>
    <row r="89" spans="2:11">
      <c r="B89" s="12"/>
      <c r="C89" s="759"/>
      <c r="D89" s="734"/>
      <c r="E89" s="734"/>
      <c r="F89" s="732"/>
      <c r="G89" s="736"/>
      <c r="H89" s="734"/>
      <c r="I89" s="734"/>
      <c r="J89" s="732"/>
      <c r="K89" s="740"/>
    </row>
    <row r="90" spans="2:11">
      <c r="B90" s="13"/>
      <c r="C90" s="763"/>
      <c r="D90" s="756"/>
      <c r="E90" s="738"/>
      <c r="F90" s="742"/>
      <c r="G90" s="737"/>
      <c r="H90" s="738"/>
      <c r="I90" s="738"/>
      <c r="J90" s="742"/>
      <c r="K90" s="741"/>
    </row>
    <row r="91" spans="2:11">
      <c r="B91" s="12"/>
      <c r="C91" s="764"/>
      <c r="D91" s="757"/>
      <c r="E91" s="734"/>
      <c r="F91" s="732"/>
      <c r="G91" s="736"/>
      <c r="H91" s="734"/>
      <c r="I91" s="734"/>
      <c r="J91" s="732"/>
      <c r="K91" s="740"/>
    </row>
    <row r="92" spans="2:11">
      <c r="B92" s="13"/>
      <c r="C92" s="763"/>
      <c r="D92" s="738"/>
      <c r="E92" s="756"/>
      <c r="F92" s="742"/>
      <c r="G92" s="737"/>
      <c r="H92" s="738"/>
      <c r="I92" s="738"/>
      <c r="J92" s="742"/>
      <c r="K92" s="741"/>
    </row>
    <row r="93" spans="2:11">
      <c r="B93" s="12"/>
      <c r="C93" s="764"/>
      <c r="D93" s="734"/>
      <c r="E93" s="757"/>
      <c r="F93" s="732"/>
      <c r="G93" s="736"/>
      <c r="H93" s="734"/>
      <c r="I93" s="734"/>
      <c r="J93" s="732"/>
      <c r="K93" s="740"/>
    </row>
    <row r="94" spans="2:11">
      <c r="B94" s="13"/>
      <c r="C94" s="763"/>
      <c r="D94" s="738"/>
      <c r="E94" s="738"/>
      <c r="F94" s="750"/>
      <c r="G94" s="737"/>
      <c r="H94" s="738"/>
      <c r="I94" s="738"/>
      <c r="J94" s="742"/>
      <c r="K94" s="17"/>
    </row>
    <row r="95" spans="2:11" ht="14.25" thickBot="1">
      <c r="B95" s="14"/>
      <c r="C95" s="762"/>
      <c r="D95" s="753"/>
      <c r="E95" s="753"/>
      <c r="F95" s="751"/>
      <c r="G95" s="752"/>
      <c r="H95" s="753"/>
      <c r="I95" s="753"/>
      <c r="J95" s="749"/>
      <c r="K95" s="18"/>
    </row>
    <row r="96" spans="2:11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8" thickBot="1">
      <c r="B97" s="760" t="s">
        <v>34</v>
      </c>
      <c r="C97" s="760"/>
      <c r="D97" s="1"/>
    </row>
    <row r="98" spans="2:11">
      <c r="B98" s="11"/>
      <c r="C98" s="761"/>
      <c r="D98" s="733"/>
      <c r="E98" s="733"/>
      <c r="F98" s="731"/>
      <c r="G98" s="754" t="s">
        <v>25</v>
      </c>
      <c r="H98" s="747" t="s">
        <v>26</v>
      </c>
      <c r="I98" s="747" t="s">
        <v>27</v>
      </c>
      <c r="J98" s="745" t="s">
        <v>28</v>
      </c>
      <c r="K98" s="743" t="s">
        <v>29</v>
      </c>
    </row>
    <row r="99" spans="2:11" ht="14.25" thickBot="1">
      <c r="B99" s="14"/>
      <c r="C99" s="762"/>
      <c r="D99" s="753"/>
      <c r="E99" s="753"/>
      <c r="F99" s="749"/>
      <c r="G99" s="755"/>
      <c r="H99" s="748"/>
      <c r="I99" s="748"/>
      <c r="J99" s="746"/>
      <c r="K99" s="744"/>
    </row>
    <row r="100" spans="2:11">
      <c r="B100" s="16"/>
      <c r="C100" s="758"/>
      <c r="D100" s="733"/>
      <c r="E100" s="733"/>
      <c r="F100" s="731"/>
      <c r="G100" s="735"/>
      <c r="H100" s="733"/>
      <c r="I100" s="733"/>
      <c r="J100" s="731"/>
      <c r="K100" s="739"/>
    </row>
    <row r="101" spans="2:11">
      <c r="B101" s="12"/>
      <c r="C101" s="759"/>
      <c r="D101" s="734"/>
      <c r="E101" s="734"/>
      <c r="F101" s="732"/>
      <c r="G101" s="736"/>
      <c r="H101" s="734"/>
      <c r="I101" s="734"/>
      <c r="J101" s="732"/>
      <c r="K101" s="740"/>
    </row>
    <row r="102" spans="2:11">
      <c r="B102" s="13"/>
      <c r="C102" s="763"/>
      <c r="D102" s="756"/>
      <c r="E102" s="738"/>
      <c r="F102" s="742"/>
      <c r="G102" s="737"/>
      <c r="H102" s="738"/>
      <c r="I102" s="738"/>
      <c r="J102" s="742"/>
      <c r="K102" s="741"/>
    </row>
    <row r="103" spans="2:11">
      <c r="B103" s="12"/>
      <c r="C103" s="764"/>
      <c r="D103" s="757"/>
      <c r="E103" s="734"/>
      <c r="F103" s="732"/>
      <c r="G103" s="736"/>
      <c r="H103" s="734"/>
      <c r="I103" s="734"/>
      <c r="J103" s="732"/>
      <c r="K103" s="740"/>
    </row>
    <row r="104" spans="2:11">
      <c r="B104" s="13"/>
      <c r="C104" s="763"/>
      <c r="D104" s="738"/>
      <c r="E104" s="756"/>
      <c r="F104" s="742"/>
      <c r="G104" s="737"/>
      <c r="H104" s="738"/>
      <c r="I104" s="738"/>
      <c r="J104" s="742"/>
      <c r="K104" s="741"/>
    </row>
    <row r="105" spans="2:11">
      <c r="B105" s="12"/>
      <c r="C105" s="764"/>
      <c r="D105" s="734"/>
      <c r="E105" s="757"/>
      <c r="F105" s="732"/>
      <c r="G105" s="736"/>
      <c r="H105" s="734"/>
      <c r="I105" s="734"/>
      <c r="J105" s="732"/>
      <c r="K105" s="740"/>
    </row>
    <row r="106" spans="2:11">
      <c r="B106" s="13"/>
      <c r="C106" s="763"/>
      <c r="D106" s="738"/>
      <c r="E106" s="738"/>
      <c r="F106" s="750"/>
      <c r="G106" s="737"/>
      <c r="H106" s="738"/>
      <c r="I106" s="738"/>
      <c r="J106" s="742"/>
      <c r="K106" s="17"/>
    </row>
    <row r="107" spans="2:11" ht="14.25" thickBot="1">
      <c r="B107" s="14"/>
      <c r="C107" s="762"/>
      <c r="D107" s="753"/>
      <c r="E107" s="753"/>
      <c r="F107" s="751"/>
      <c r="G107" s="752"/>
      <c r="H107" s="753"/>
      <c r="I107" s="753"/>
      <c r="J107" s="749"/>
      <c r="K107" s="18"/>
    </row>
    <row r="108" spans="2:11">
      <c r="B108" s="15"/>
      <c r="C108" s="15"/>
      <c r="E108" s="15"/>
      <c r="F108" s="15"/>
      <c r="G108" s="15"/>
      <c r="H108" s="15"/>
      <c r="I108" s="15"/>
      <c r="J108" s="15"/>
      <c r="K108" s="15"/>
    </row>
  </sheetData>
  <mergeCells count="364">
    <mergeCell ref="J106:J107"/>
    <mergeCell ref="E106:E107"/>
    <mergeCell ref="F106:F107"/>
    <mergeCell ref="G106:G107"/>
    <mergeCell ref="H106:H107"/>
    <mergeCell ref="I106:I107"/>
    <mergeCell ref="I104:I105"/>
    <mergeCell ref="E104:E105"/>
    <mergeCell ref="F102:F103"/>
    <mergeCell ref="E102:E103"/>
    <mergeCell ref="H104:H105"/>
    <mergeCell ref="F104:F105"/>
    <mergeCell ref="H102:H103"/>
    <mergeCell ref="G102:G103"/>
    <mergeCell ref="G104:G105"/>
    <mergeCell ref="C106:C107"/>
    <mergeCell ref="D106:D107"/>
    <mergeCell ref="C104:C105"/>
    <mergeCell ref="C102:C103"/>
    <mergeCell ref="D102:D103"/>
    <mergeCell ref="D104:D105"/>
    <mergeCell ref="C98:C99"/>
    <mergeCell ref="C100:C101"/>
    <mergeCell ref="D100:D101"/>
    <mergeCell ref="D98:D99"/>
    <mergeCell ref="J86:J87"/>
    <mergeCell ref="I86:I87"/>
    <mergeCell ref="I82:I83"/>
    <mergeCell ref="J90:J91"/>
    <mergeCell ref="I88:I89"/>
    <mergeCell ref="H86:H87"/>
    <mergeCell ref="H88:H89"/>
    <mergeCell ref="E82:E83"/>
    <mergeCell ref="C92:C93"/>
    <mergeCell ref="D92:D93"/>
    <mergeCell ref="E92:E93"/>
    <mergeCell ref="C90:C91"/>
    <mergeCell ref="F82:F83"/>
    <mergeCell ref="C88:C89"/>
    <mergeCell ref="D88:D89"/>
    <mergeCell ref="D90:D91"/>
    <mergeCell ref="E90:E91"/>
    <mergeCell ref="F90:F91"/>
    <mergeCell ref="J92:J93"/>
    <mergeCell ref="H92:H93"/>
    <mergeCell ref="I92:I93"/>
    <mergeCell ref="F92:F93"/>
    <mergeCell ref="E88:E89"/>
    <mergeCell ref="F88:F89"/>
    <mergeCell ref="K98:K99"/>
    <mergeCell ref="J88:J89"/>
    <mergeCell ref="K100:K101"/>
    <mergeCell ref="G94:G95"/>
    <mergeCell ref="G92:G93"/>
    <mergeCell ref="H90:H91"/>
    <mergeCell ref="G90:G91"/>
    <mergeCell ref="G88:G89"/>
    <mergeCell ref="B97:C97"/>
    <mergeCell ref="C94:C95"/>
    <mergeCell ref="D94:D95"/>
    <mergeCell ref="E94:E95"/>
    <mergeCell ref="H100:H101"/>
    <mergeCell ref="H98:H99"/>
    <mergeCell ref="J94:J95"/>
    <mergeCell ref="H94:H95"/>
    <mergeCell ref="I94:I95"/>
    <mergeCell ref="F94:F95"/>
    <mergeCell ref="F100:F101"/>
    <mergeCell ref="G100:G101"/>
    <mergeCell ref="F98:F99"/>
    <mergeCell ref="G98:G99"/>
    <mergeCell ref="E100:E101"/>
    <mergeCell ref="E98:E99"/>
    <mergeCell ref="I90:I91"/>
    <mergeCell ref="D86:D87"/>
    <mergeCell ref="E86:E87"/>
    <mergeCell ref="G86:G87"/>
    <mergeCell ref="F86:F87"/>
    <mergeCell ref="F76:F77"/>
    <mergeCell ref="K104:K105"/>
    <mergeCell ref="J102:J103"/>
    <mergeCell ref="I102:I103"/>
    <mergeCell ref="K102:K103"/>
    <mergeCell ref="J104:J105"/>
    <mergeCell ref="G82:G83"/>
    <mergeCell ref="H82:H83"/>
    <mergeCell ref="J82:J83"/>
    <mergeCell ref="K86:K87"/>
    <mergeCell ref="K88:K89"/>
    <mergeCell ref="K90:K91"/>
    <mergeCell ref="I98:I99"/>
    <mergeCell ref="J100:J101"/>
    <mergeCell ref="J98:J99"/>
    <mergeCell ref="K92:K93"/>
    <mergeCell ref="I100:I101"/>
    <mergeCell ref="K76:K77"/>
    <mergeCell ref="F80:F81"/>
    <mergeCell ref="D70:D71"/>
    <mergeCell ref="D78:D79"/>
    <mergeCell ref="C86:C87"/>
    <mergeCell ref="C80:C81"/>
    <mergeCell ref="D82:D83"/>
    <mergeCell ref="D80:D81"/>
    <mergeCell ref="B85:C85"/>
    <mergeCell ref="C78:C79"/>
    <mergeCell ref="E76:E77"/>
    <mergeCell ref="D76:D77"/>
    <mergeCell ref="C76:C77"/>
    <mergeCell ref="E80:E81"/>
    <mergeCell ref="C82:C83"/>
    <mergeCell ref="C74:C75"/>
    <mergeCell ref="D74:D75"/>
    <mergeCell ref="E74:E75"/>
    <mergeCell ref="F74:F75"/>
    <mergeCell ref="E78:E79"/>
    <mergeCell ref="F78:F79"/>
    <mergeCell ref="J76:J77"/>
    <mergeCell ref="G76:G77"/>
    <mergeCell ref="H76:H77"/>
    <mergeCell ref="I76:I77"/>
    <mergeCell ref="K80:K81"/>
    <mergeCell ref="J78:J79"/>
    <mergeCell ref="K78:K79"/>
    <mergeCell ref="G78:G79"/>
    <mergeCell ref="J80:J81"/>
    <mergeCell ref="H78:H79"/>
    <mergeCell ref="G80:G81"/>
    <mergeCell ref="I78:I79"/>
    <mergeCell ref="H80:H81"/>
    <mergeCell ref="I80:I81"/>
    <mergeCell ref="J68:J69"/>
    <mergeCell ref="H50:H51"/>
    <mergeCell ref="I50:I51"/>
    <mergeCell ref="C68:C69"/>
    <mergeCell ref="D68:D69"/>
    <mergeCell ref="E68:E69"/>
    <mergeCell ref="G70:G71"/>
    <mergeCell ref="G74:G75"/>
    <mergeCell ref="K74:K75"/>
    <mergeCell ref="B73:C73"/>
    <mergeCell ref="F70:F71"/>
    <mergeCell ref="H70:H71"/>
    <mergeCell ref="F68:F69"/>
    <mergeCell ref="J74:J75"/>
    <mergeCell ref="J70:J71"/>
    <mergeCell ref="E70:E71"/>
    <mergeCell ref="G68:G69"/>
    <mergeCell ref="H68:H69"/>
    <mergeCell ref="H74:H75"/>
    <mergeCell ref="I74:I75"/>
    <mergeCell ref="I70:I71"/>
    <mergeCell ref="K68:K69"/>
    <mergeCell ref="I68:I69"/>
    <mergeCell ref="C70:C71"/>
    <mergeCell ref="C66:C67"/>
    <mergeCell ref="K62:K63"/>
    <mergeCell ref="K64:K65"/>
    <mergeCell ref="K66:K67"/>
    <mergeCell ref="C62:C63"/>
    <mergeCell ref="I66:I67"/>
    <mergeCell ref="F62:F63"/>
    <mergeCell ref="D66:D67"/>
    <mergeCell ref="J62:J63"/>
    <mergeCell ref="D62:D63"/>
    <mergeCell ref="E66:E67"/>
    <mergeCell ref="F66:F67"/>
    <mergeCell ref="H62:H63"/>
    <mergeCell ref="E62:E63"/>
    <mergeCell ref="G66:G67"/>
    <mergeCell ref="H66:H67"/>
    <mergeCell ref="G62:G63"/>
    <mergeCell ref="J66:J67"/>
    <mergeCell ref="F64:F65"/>
    <mergeCell ref="E64:E65"/>
    <mergeCell ref="G64:G65"/>
    <mergeCell ref="J64:J65"/>
    <mergeCell ref="I64:I65"/>
    <mergeCell ref="H64:H65"/>
    <mergeCell ref="G50:G51"/>
    <mergeCell ref="G52:G53"/>
    <mergeCell ref="F52:F53"/>
    <mergeCell ref="F48:F49"/>
    <mergeCell ref="B57:K58"/>
    <mergeCell ref="F50:F51"/>
    <mergeCell ref="I62:I63"/>
    <mergeCell ref="B61:C61"/>
    <mergeCell ref="I48:I49"/>
    <mergeCell ref="J48:J49"/>
    <mergeCell ref="I52:I53"/>
    <mergeCell ref="J52:J53"/>
    <mergeCell ref="K50:K51"/>
    <mergeCell ref="J50:J51"/>
    <mergeCell ref="D52:D53"/>
    <mergeCell ref="C52:C53"/>
    <mergeCell ref="C50:C51"/>
    <mergeCell ref="B60:C60"/>
    <mergeCell ref="E52:E53"/>
    <mergeCell ref="H52:H53"/>
    <mergeCell ref="D50:D51"/>
    <mergeCell ref="E48:E49"/>
    <mergeCell ref="E50:E51"/>
    <mergeCell ref="C64:C65"/>
    <mergeCell ref="D64:D65"/>
    <mergeCell ref="F36:F37"/>
    <mergeCell ref="F46:F47"/>
    <mergeCell ref="C48:C49"/>
    <mergeCell ref="D48:D49"/>
    <mergeCell ref="E34:E35"/>
    <mergeCell ref="E44:E45"/>
    <mergeCell ref="E38:E39"/>
    <mergeCell ref="E46:E47"/>
    <mergeCell ref="E40:E41"/>
    <mergeCell ref="D36:D37"/>
    <mergeCell ref="E36:E37"/>
    <mergeCell ref="C36:C37"/>
    <mergeCell ref="C34:C35"/>
    <mergeCell ref="D40:D41"/>
    <mergeCell ref="C40:C41"/>
    <mergeCell ref="C44:C45"/>
    <mergeCell ref="C38:C39"/>
    <mergeCell ref="D38:D39"/>
    <mergeCell ref="C46:C47"/>
    <mergeCell ref="D44:D45"/>
    <mergeCell ref="B43:C43"/>
    <mergeCell ref="D34:D35"/>
    <mergeCell ref="D46:D47"/>
    <mergeCell ref="E32:E33"/>
    <mergeCell ref="D32:D33"/>
    <mergeCell ref="E28:E29"/>
    <mergeCell ref="F28:F29"/>
    <mergeCell ref="H26:H27"/>
    <mergeCell ref="F24:F25"/>
    <mergeCell ref="G26:G27"/>
    <mergeCell ref="C26:C27"/>
    <mergeCell ref="D26:D27"/>
    <mergeCell ref="B31:C31"/>
    <mergeCell ref="C28:C29"/>
    <mergeCell ref="D28:D29"/>
    <mergeCell ref="C24:C25"/>
    <mergeCell ref="G28:G29"/>
    <mergeCell ref="H28:H29"/>
    <mergeCell ref="C32:C33"/>
    <mergeCell ref="I28:I29"/>
    <mergeCell ref="G32:G33"/>
    <mergeCell ref="H32:H33"/>
    <mergeCell ref="J22:J23"/>
    <mergeCell ref="J24:J25"/>
    <mergeCell ref="J20:J21"/>
    <mergeCell ref="H16:H17"/>
    <mergeCell ref="I26:I27"/>
    <mergeCell ref="H24:H25"/>
    <mergeCell ref="I24:I25"/>
    <mergeCell ref="J28:J29"/>
    <mergeCell ref="C16:C17"/>
    <mergeCell ref="C12:C13"/>
    <mergeCell ref="C14:C15"/>
    <mergeCell ref="F12:F13"/>
    <mergeCell ref="G14:G15"/>
    <mergeCell ref="G24:G25"/>
    <mergeCell ref="F14:F15"/>
    <mergeCell ref="F16:F17"/>
    <mergeCell ref="G12:G13"/>
    <mergeCell ref="D12:D13"/>
    <mergeCell ref="E24:E25"/>
    <mergeCell ref="D16:D17"/>
    <mergeCell ref="E16:E17"/>
    <mergeCell ref="E14:E15"/>
    <mergeCell ref="G16:G17"/>
    <mergeCell ref="B19:C19"/>
    <mergeCell ref="C20:C21"/>
    <mergeCell ref="D20:D21"/>
    <mergeCell ref="D24:D25"/>
    <mergeCell ref="D22:D23"/>
    <mergeCell ref="C22:C23"/>
    <mergeCell ref="B3:K4"/>
    <mergeCell ref="B6:C6"/>
    <mergeCell ref="C8:C9"/>
    <mergeCell ref="D8:D9"/>
    <mergeCell ref="E8:E9"/>
    <mergeCell ref="F8:F9"/>
    <mergeCell ref="G8:G9"/>
    <mergeCell ref="K8:K9"/>
    <mergeCell ref="H8:H9"/>
    <mergeCell ref="I8:I9"/>
    <mergeCell ref="B7:C7"/>
    <mergeCell ref="J8:J9"/>
    <mergeCell ref="E10:E11"/>
    <mergeCell ref="F10:F11"/>
    <mergeCell ref="E12:E13"/>
    <mergeCell ref="D10:D11"/>
    <mergeCell ref="C10:C11"/>
    <mergeCell ref="K14:K15"/>
    <mergeCell ref="H10:H11"/>
    <mergeCell ref="J10:J11"/>
    <mergeCell ref="K12:K13"/>
    <mergeCell ref="K10:K11"/>
    <mergeCell ref="H12:H13"/>
    <mergeCell ref="I12:I13"/>
    <mergeCell ref="J12:J13"/>
    <mergeCell ref="I14:I15"/>
    <mergeCell ref="H14:H15"/>
    <mergeCell ref="D14:D15"/>
    <mergeCell ref="J14:J15"/>
    <mergeCell ref="G10:G11"/>
    <mergeCell ref="I10:I11"/>
    <mergeCell ref="K26:K27"/>
    <mergeCell ref="I16:I17"/>
    <mergeCell ref="I22:I23"/>
    <mergeCell ref="J26:J27"/>
    <mergeCell ref="K24:K25"/>
    <mergeCell ref="K20:K21"/>
    <mergeCell ref="K22:K23"/>
    <mergeCell ref="E22:E23"/>
    <mergeCell ref="E20:E21"/>
    <mergeCell ref="F22:F23"/>
    <mergeCell ref="H20:H21"/>
    <mergeCell ref="G20:G21"/>
    <mergeCell ref="F20:F21"/>
    <mergeCell ref="H22:H23"/>
    <mergeCell ref="G22:G23"/>
    <mergeCell ref="I20:I21"/>
    <mergeCell ref="J16:J17"/>
    <mergeCell ref="F26:F27"/>
    <mergeCell ref="E26:E27"/>
    <mergeCell ref="K32:K33"/>
    <mergeCell ref="J32:J33"/>
    <mergeCell ref="G36:G37"/>
    <mergeCell ref="F44:F45"/>
    <mergeCell ref="F38:F39"/>
    <mergeCell ref="G38:G39"/>
    <mergeCell ref="H38:H39"/>
    <mergeCell ref="H36:H37"/>
    <mergeCell ref="H44:H45"/>
    <mergeCell ref="J40:J41"/>
    <mergeCell ref="G34:G35"/>
    <mergeCell ref="H34:H35"/>
    <mergeCell ref="J36:J37"/>
    <mergeCell ref="I36:I37"/>
    <mergeCell ref="F40:F41"/>
    <mergeCell ref="I38:I39"/>
    <mergeCell ref="G40:G41"/>
    <mergeCell ref="H40:H41"/>
    <mergeCell ref="I40:I41"/>
    <mergeCell ref="F34:F35"/>
    <mergeCell ref="G44:G45"/>
    <mergeCell ref="I32:I33"/>
    <mergeCell ref="F32:F33"/>
    <mergeCell ref="J46:J47"/>
    <mergeCell ref="H46:H47"/>
    <mergeCell ref="G46:G47"/>
    <mergeCell ref="G48:G49"/>
    <mergeCell ref="H48:H49"/>
    <mergeCell ref="K34:K35"/>
    <mergeCell ref="I34:I35"/>
    <mergeCell ref="K38:K39"/>
    <mergeCell ref="J38:J39"/>
    <mergeCell ref="K36:K37"/>
    <mergeCell ref="J34:J35"/>
    <mergeCell ref="K44:K45"/>
    <mergeCell ref="J44:J45"/>
    <mergeCell ref="I44:I45"/>
    <mergeCell ref="K46:K47"/>
    <mergeCell ref="K48:K49"/>
    <mergeCell ref="I46:I47"/>
  </mergeCells>
  <phoneticPr fontId="1"/>
  <pageMargins left="0.23" right="0.09" top="0.15" bottom="0.16" header="0.17" footer="0.18"/>
  <pageSetup paperSize="9" scale="120" orientation="portrait" horizontalDpi="4294967292" r:id="rId1"/>
  <headerFooter alignWithMargins="0"/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0"/>
  <sheetViews>
    <sheetView tabSelected="1" zoomScaleNormal="100" workbookViewId="0">
      <selection activeCell="AM17" sqref="AM17"/>
    </sheetView>
  </sheetViews>
  <sheetFormatPr defaultRowHeight="13.5"/>
  <cols>
    <col min="1" max="1" width="1.875" customWidth="1"/>
    <col min="2" max="3" width="2.375" customWidth="1"/>
    <col min="4" max="35" width="2.625" customWidth="1"/>
    <col min="36" max="39" width="2.5" customWidth="1"/>
    <col min="257" max="257" width="1.875" customWidth="1"/>
    <col min="258" max="259" width="2.375" customWidth="1"/>
    <col min="260" max="291" width="2.625" customWidth="1"/>
    <col min="292" max="295" width="2.5" customWidth="1"/>
    <col min="513" max="513" width="1.875" customWidth="1"/>
    <col min="514" max="515" width="2.375" customWidth="1"/>
    <col min="516" max="547" width="2.625" customWidth="1"/>
    <col min="548" max="551" width="2.5" customWidth="1"/>
    <col min="769" max="769" width="1.875" customWidth="1"/>
    <col min="770" max="771" width="2.375" customWidth="1"/>
    <col min="772" max="803" width="2.625" customWidth="1"/>
    <col min="804" max="807" width="2.5" customWidth="1"/>
    <col min="1025" max="1025" width="1.875" customWidth="1"/>
    <col min="1026" max="1027" width="2.375" customWidth="1"/>
    <col min="1028" max="1059" width="2.625" customWidth="1"/>
    <col min="1060" max="1063" width="2.5" customWidth="1"/>
    <col min="1281" max="1281" width="1.875" customWidth="1"/>
    <col min="1282" max="1283" width="2.375" customWidth="1"/>
    <col min="1284" max="1315" width="2.625" customWidth="1"/>
    <col min="1316" max="1319" width="2.5" customWidth="1"/>
    <col min="1537" max="1537" width="1.875" customWidth="1"/>
    <col min="1538" max="1539" width="2.375" customWidth="1"/>
    <col min="1540" max="1571" width="2.625" customWidth="1"/>
    <col min="1572" max="1575" width="2.5" customWidth="1"/>
    <col min="1793" max="1793" width="1.875" customWidth="1"/>
    <col min="1794" max="1795" width="2.375" customWidth="1"/>
    <col min="1796" max="1827" width="2.625" customWidth="1"/>
    <col min="1828" max="1831" width="2.5" customWidth="1"/>
    <col min="2049" max="2049" width="1.875" customWidth="1"/>
    <col min="2050" max="2051" width="2.375" customWidth="1"/>
    <col min="2052" max="2083" width="2.625" customWidth="1"/>
    <col min="2084" max="2087" width="2.5" customWidth="1"/>
    <col min="2305" max="2305" width="1.875" customWidth="1"/>
    <col min="2306" max="2307" width="2.375" customWidth="1"/>
    <col min="2308" max="2339" width="2.625" customWidth="1"/>
    <col min="2340" max="2343" width="2.5" customWidth="1"/>
    <col min="2561" max="2561" width="1.875" customWidth="1"/>
    <col min="2562" max="2563" width="2.375" customWidth="1"/>
    <col min="2564" max="2595" width="2.625" customWidth="1"/>
    <col min="2596" max="2599" width="2.5" customWidth="1"/>
    <col min="2817" max="2817" width="1.875" customWidth="1"/>
    <col min="2818" max="2819" width="2.375" customWidth="1"/>
    <col min="2820" max="2851" width="2.625" customWidth="1"/>
    <col min="2852" max="2855" width="2.5" customWidth="1"/>
    <col min="3073" max="3073" width="1.875" customWidth="1"/>
    <col min="3074" max="3075" width="2.375" customWidth="1"/>
    <col min="3076" max="3107" width="2.625" customWidth="1"/>
    <col min="3108" max="3111" width="2.5" customWidth="1"/>
    <col min="3329" max="3329" width="1.875" customWidth="1"/>
    <col min="3330" max="3331" width="2.375" customWidth="1"/>
    <col min="3332" max="3363" width="2.625" customWidth="1"/>
    <col min="3364" max="3367" width="2.5" customWidth="1"/>
    <col min="3585" max="3585" width="1.875" customWidth="1"/>
    <col min="3586" max="3587" width="2.375" customWidth="1"/>
    <col min="3588" max="3619" width="2.625" customWidth="1"/>
    <col min="3620" max="3623" width="2.5" customWidth="1"/>
    <col min="3841" max="3841" width="1.875" customWidth="1"/>
    <col min="3842" max="3843" width="2.375" customWidth="1"/>
    <col min="3844" max="3875" width="2.625" customWidth="1"/>
    <col min="3876" max="3879" width="2.5" customWidth="1"/>
    <col min="4097" max="4097" width="1.875" customWidth="1"/>
    <col min="4098" max="4099" width="2.375" customWidth="1"/>
    <col min="4100" max="4131" width="2.625" customWidth="1"/>
    <col min="4132" max="4135" width="2.5" customWidth="1"/>
    <col min="4353" max="4353" width="1.875" customWidth="1"/>
    <col min="4354" max="4355" width="2.375" customWidth="1"/>
    <col min="4356" max="4387" width="2.625" customWidth="1"/>
    <col min="4388" max="4391" width="2.5" customWidth="1"/>
    <col min="4609" max="4609" width="1.875" customWidth="1"/>
    <col min="4610" max="4611" width="2.375" customWidth="1"/>
    <col min="4612" max="4643" width="2.625" customWidth="1"/>
    <col min="4644" max="4647" width="2.5" customWidth="1"/>
    <col min="4865" max="4865" width="1.875" customWidth="1"/>
    <col min="4866" max="4867" width="2.375" customWidth="1"/>
    <col min="4868" max="4899" width="2.625" customWidth="1"/>
    <col min="4900" max="4903" width="2.5" customWidth="1"/>
    <col min="5121" max="5121" width="1.875" customWidth="1"/>
    <col min="5122" max="5123" width="2.375" customWidth="1"/>
    <col min="5124" max="5155" width="2.625" customWidth="1"/>
    <col min="5156" max="5159" width="2.5" customWidth="1"/>
    <col min="5377" max="5377" width="1.875" customWidth="1"/>
    <col min="5378" max="5379" width="2.375" customWidth="1"/>
    <col min="5380" max="5411" width="2.625" customWidth="1"/>
    <col min="5412" max="5415" width="2.5" customWidth="1"/>
    <col min="5633" max="5633" width="1.875" customWidth="1"/>
    <col min="5634" max="5635" width="2.375" customWidth="1"/>
    <col min="5636" max="5667" width="2.625" customWidth="1"/>
    <col min="5668" max="5671" width="2.5" customWidth="1"/>
    <col min="5889" max="5889" width="1.875" customWidth="1"/>
    <col min="5890" max="5891" width="2.375" customWidth="1"/>
    <col min="5892" max="5923" width="2.625" customWidth="1"/>
    <col min="5924" max="5927" width="2.5" customWidth="1"/>
    <col min="6145" max="6145" width="1.875" customWidth="1"/>
    <col min="6146" max="6147" width="2.375" customWidth="1"/>
    <col min="6148" max="6179" width="2.625" customWidth="1"/>
    <col min="6180" max="6183" width="2.5" customWidth="1"/>
    <col min="6401" max="6401" width="1.875" customWidth="1"/>
    <col min="6402" max="6403" width="2.375" customWidth="1"/>
    <col min="6404" max="6435" width="2.625" customWidth="1"/>
    <col min="6436" max="6439" width="2.5" customWidth="1"/>
    <col min="6657" max="6657" width="1.875" customWidth="1"/>
    <col min="6658" max="6659" width="2.375" customWidth="1"/>
    <col min="6660" max="6691" width="2.625" customWidth="1"/>
    <col min="6692" max="6695" width="2.5" customWidth="1"/>
    <col min="6913" max="6913" width="1.875" customWidth="1"/>
    <col min="6914" max="6915" width="2.375" customWidth="1"/>
    <col min="6916" max="6947" width="2.625" customWidth="1"/>
    <col min="6948" max="6951" width="2.5" customWidth="1"/>
    <col min="7169" max="7169" width="1.875" customWidth="1"/>
    <col min="7170" max="7171" width="2.375" customWidth="1"/>
    <col min="7172" max="7203" width="2.625" customWidth="1"/>
    <col min="7204" max="7207" width="2.5" customWidth="1"/>
    <col min="7425" max="7425" width="1.875" customWidth="1"/>
    <col min="7426" max="7427" width="2.375" customWidth="1"/>
    <col min="7428" max="7459" width="2.625" customWidth="1"/>
    <col min="7460" max="7463" width="2.5" customWidth="1"/>
    <col min="7681" max="7681" width="1.875" customWidth="1"/>
    <col min="7682" max="7683" width="2.375" customWidth="1"/>
    <col min="7684" max="7715" width="2.625" customWidth="1"/>
    <col min="7716" max="7719" width="2.5" customWidth="1"/>
    <col min="7937" max="7937" width="1.875" customWidth="1"/>
    <col min="7938" max="7939" width="2.375" customWidth="1"/>
    <col min="7940" max="7971" width="2.625" customWidth="1"/>
    <col min="7972" max="7975" width="2.5" customWidth="1"/>
    <col min="8193" max="8193" width="1.875" customWidth="1"/>
    <col min="8194" max="8195" width="2.375" customWidth="1"/>
    <col min="8196" max="8227" width="2.625" customWidth="1"/>
    <col min="8228" max="8231" width="2.5" customWidth="1"/>
    <col min="8449" max="8449" width="1.875" customWidth="1"/>
    <col min="8450" max="8451" width="2.375" customWidth="1"/>
    <col min="8452" max="8483" width="2.625" customWidth="1"/>
    <col min="8484" max="8487" width="2.5" customWidth="1"/>
    <col min="8705" max="8705" width="1.875" customWidth="1"/>
    <col min="8706" max="8707" width="2.375" customWidth="1"/>
    <col min="8708" max="8739" width="2.625" customWidth="1"/>
    <col min="8740" max="8743" width="2.5" customWidth="1"/>
    <col min="8961" max="8961" width="1.875" customWidth="1"/>
    <col min="8962" max="8963" width="2.375" customWidth="1"/>
    <col min="8964" max="8995" width="2.625" customWidth="1"/>
    <col min="8996" max="8999" width="2.5" customWidth="1"/>
    <col min="9217" max="9217" width="1.875" customWidth="1"/>
    <col min="9218" max="9219" width="2.375" customWidth="1"/>
    <col min="9220" max="9251" width="2.625" customWidth="1"/>
    <col min="9252" max="9255" width="2.5" customWidth="1"/>
    <col min="9473" max="9473" width="1.875" customWidth="1"/>
    <col min="9474" max="9475" width="2.375" customWidth="1"/>
    <col min="9476" max="9507" width="2.625" customWidth="1"/>
    <col min="9508" max="9511" width="2.5" customWidth="1"/>
    <col min="9729" max="9729" width="1.875" customWidth="1"/>
    <col min="9730" max="9731" width="2.375" customWidth="1"/>
    <col min="9732" max="9763" width="2.625" customWidth="1"/>
    <col min="9764" max="9767" width="2.5" customWidth="1"/>
    <col min="9985" max="9985" width="1.875" customWidth="1"/>
    <col min="9986" max="9987" width="2.375" customWidth="1"/>
    <col min="9988" max="10019" width="2.625" customWidth="1"/>
    <col min="10020" max="10023" width="2.5" customWidth="1"/>
    <col min="10241" max="10241" width="1.875" customWidth="1"/>
    <col min="10242" max="10243" width="2.375" customWidth="1"/>
    <col min="10244" max="10275" width="2.625" customWidth="1"/>
    <col min="10276" max="10279" width="2.5" customWidth="1"/>
    <col min="10497" max="10497" width="1.875" customWidth="1"/>
    <col min="10498" max="10499" width="2.375" customWidth="1"/>
    <col min="10500" max="10531" width="2.625" customWidth="1"/>
    <col min="10532" max="10535" width="2.5" customWidth="1"/>
    <col min="10753" max="10753" width="1.875" customWidth="1"/>
    <col min="10754" max="10755" width="2.375" customWidth="1"/>
    <col min="10756" max="10787" width="2.625" customWidth="1"/>
    <col min="10788" max="10791" width="2.5" customWidth="1"/>
    <col min="11009" max="11009" width="1.875" customWidth="1"/>
    <col min="11010" max="11011" width="2.375" customWidth="1"/>
    <col min="11012" max="11043" width="2.625" customWidth="1"/>
    <col min="11044" max="11047" width="2.5" customWidth="1"/>
    <col min="11265" max="11265" width="1.875" customWidth="1"/>
    <col min="11266" max="11267" width="2.375" customWidth="1"/>
    <col min="11268" max="11299" width="2.625" customWidth="1"/>
    <col min="11300" max="11303" width="2.5" customWidth="1"/>
    <col min="11521" max="11521" width="1.875" customWidth="1"/>
    <col min="11522" max="11523" width="2.375" customWidth="1"/>
    <col min="11524" max="11555" width="2.625" customWidth="1"/>
    <col min="11556" max="11559" width="2.5" customWidth="1"/>
    <col min="11777" max="11777" width="1.875" customWidth="1"/>
    <col min="11778" max="11779" width="2.375" customWidth="1"/>
    <col min="11780" max="11811" width="2.625" customWidth="1"/>
    <col min="11812" max="11815" width="2.5" customWidth="1"/>
    <col min="12033" max="12033" width="1.875" customWidth="1"/>
    <col min="12034" max="12035" width="2.375" customWidth="1"/>
    <col min="12036" max="12067" width="2.625" customWidth="1"/>
    <col min="12068" max="12071" width="2.5" customWidth="1"/>
    <col min="12289" max="12289" width="1.875" customWidth="1"/>
    <col min="12290" max="12291" width="2.375" customWidth="1"/>
    <col min="12292" max="12323" width="2.625" customWidth="1"/>
    <col min="12324" max="12327" width="2.5" customWidth="1"/>
    <col min="12545" max="12545" width="1.875" customWidth="1"/>
    <col min="12546" max="12547" width="2.375" customWidth="1"/>
    <col min="12548" max="12579" width="2.625" customWidth="1"/>
    <col min="12580" max="12583" width="2.5" customWidth="1"/>
    <col min="12801" max="12801" width="1.875" customWidth="1"/>
    <col min="12802" max="12803" width="2.375" customWidth="1"/>
    <col min="12804" max="12835" width="2.625" customWidth="1"/>
    <col min="12836" max="12839" width="2.5" customWidth="1"/>
    <col min="13057" max="13057" width="1.875" customWidth="1"/>
    <col min="13058" max="13059" width="2.375" customWidth="1"/>
    <col min="13060" max="13091" width="2.625" customWidth="1"/>
    <col min="13092" max="13095" width="2.5" customWidth="1"/>
    <col min="13313" max="13313" width="1.875" customWidth="1"/>
    <col min="13314" max="13315" width="2.375" customWidth="1"/>
    <col min="13316" max="13347" width="2.625" customWidth="1"/>
    <col min="13348" max="13351" width="2.5" customWidth="1"/>
    <col min="13569" max="13569" width="1.875" customWidth="1"/>
    <col min="13570" max="13571" width="2.375" customWidth="1"/>
    <col min="13572" max="13603" width="2.625" customWidth="1"/>
    <col min="13604" max="13607" width="2.5" customWidth="1"/>
    <col min="13825" max="13825" width="1.875" customWidth="1"/>
    <col min="13826" max="13827" width="2.375" customWidth="1"/>
    <col min="13828" max="13859" width="2.625" customWidth="1"/>
    <col min="13860" max="13863" width="2.5" customWidth="1"/>
    <col min="14081" max="14081" width="1.875" customWidth="1"/>
    <col min="14082" max="14083" width="2.375" customWidth="1"/>
    <col min="14084" max="14115" width="2.625" customWidth="1"/>
    <col min="14116" max="14119" width="2.5" customWidth="1"/>
    <col min="14337" max="14337" width="1.875" customWidth="1"/>
    <col min="14338" max="14339" width="2.375" customWidth="1"/>
    <col min="14340" max="14371" width="2.625" customWidth="1"/>
    <col min="14372" max="14375" width="2.5" customWidth="1"/>
    <col min="14593" max="14593" width="1.875" customWidth="1"/>
    <col min="14594" max="14595" width="2.375" customWidth="1"/>
    <col min="14596" max="14627" width="2.625" customWidth="1"/>
    <col min="14628" max="14631" width="2.5" customWidth="1"/>
    <col min="14849" max="14849" width="1.875" customWidth="1"/>
    <col min="14850" max="14851" width="2.375" customWidth="1"/>
    <col min="14852" max="14883" width="2.625" customWidth="1"/>
    <col min="14884" max="14887" width="2.5" customWidth="1"/>
    <col min="15105" max="15105" width="1.875" customWidth="1"/>
    <col min="15106" max="15107" width="2.375" customWidth="1"/>
    <col min="15108" max="15139" width="2.625" customWidth="1"/>
    <col min="15140" max="15143" width="2.5" customWidth="1"/>
    <col min="15361" max="15361" width="1.875" customWidth="1"/>
    <col min="15362" max="15363" width="2.375" customWidth="1"/>
    <col min="15364" max="15395" width="2.625" customWidth="1"/>
    <col min="15396" max="15399" width="2.5" customWidth="1"/>
    <col min="15617" max="15617" width="1.875" customWidth="1"/>
    <col min="15618" max="15619" width="2.375" customWidth="1"/>
    <col min="15620" max="15651" width="2.625" customWidth="1"/>
    <col min="15652" max="15655" width="2.5" customWidth="1"/>
    <col min="15873" max="15873" width="1.875" customWidth="1"/>
    <col min="15874" max="15875" width="2.375" customWidth="1"/>
    <col min="15876" max="15907" width="2.625" customWidth="1"/>
    <col min="15908" max="15911" width="2.5" customWidth="1"/>
    <col min="16129" max="16129" width="1.875" customWidth="1"/>
    <col min="16130" max="16131" width="2.375" customWidth="1"/>
    <col min="16132" max="16163" width="2.625" customWidth="1"/>
    <col min="16164" max="16167" width="2.5" customWidth="1"/>
  </cols>
  <sheetData>
    <row r="1" spans="4:36" ht="15" customHeight="1" thickBot="1"/>
    <row r="2" spans="4:36" ht="11.25" customHeight="1" thickTop="1">
      <c r="D2" s="665" t="s">
        <v>530</v>
      </c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7"/>
    </row>
    <row r="3" spans="4:36" ht="11.25" customHeight="1">
      <c r="D3" s="668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70"/>
    </row>
    <row r="4" spans="4:36" ht="10.5" customHeight="1" thickBot="1">
      <c r="D4" s="671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3"/>
    </row>
    <row r="5" spans="4:36" ht="10.5" customHeight="1" thickTop="1"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</row>
    <row r="6" spans="4:36" ht="10.5" customHeight="1"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</row>
    <row r="7" spans="4:36" ht="9" customHeight="1">
      <c r="D7" s="8"/>
      <c r="E7" s="8"/>
      <c r="F7" s="8"/>
      <c r="G7" s="8"/>
      <c r="H7" s="8"/>
      <c r="I7" s="8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8"/>
      <c r="AC7" s="8"/>
      <c r="AD7" s="8"/>
      <c r="AE7" s="8"/>
      <c r="AF7" s="8"/>
      <c r="AG7" s="8"/>
    </row>
    <row r="8" spans="4:36" ht="11.25" customHeight="1">
      <c r="F8" s="681" t="s">
        <v>527</v>
      </c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681"/>
      <c r="AD8" s="681"/>
      <c r="AE8" s="681"/>
    </row>
    <row r="9" spans="4:36" ht="11.25" customHeight="1"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</row>
    <row r="10" spans="4:36" ht="11.25" customHeight="1" thickBot="1">
      <c r="G10" s="144"/>
    </row>
    <row r="11" spans="4:36" ht="15" thickTop="1" thickBot="1">
      <c r="M11" s="806" t="s">
        <v>584</v>
      </c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8"/>
      <c r="Y11" s="184"/>
    </row>
    <row r="12" spans="4:36" ht="15" thickTop="1" thickBot="1">
      <c r="J12" s="144"/>
      <c r="M12" s="848" t="s">
        <v>583</v>
      </c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50"/>
      <c r="Y12" s="183"/>
    </row>
    <row r="13" spans="4:36" ht="14.25" thickTop="1">
      <c r="D13" s="851" t="s">
        <v>581</v>
      </c>
      <c r="E13" s="852"/>
      <c r="F13" s="852"/>
      <c r="G13" s="852"/>
      <c r="H13" s="852"/>
      <c r="I13" s="852"/>
      <c r="J13" s="852"/>
      <c r="K13" s="853"/>
      <c r="M13" s="805"/>
      <c r="N13" s="805"/>
      <c r="O13" s="805"/>
      <c r="P13" s="805"/>
      <c r="Q13" s="805"/>
      <c r="R13" s="805"/>
      <c r="S13" s="839"/>
      <c r="T13" s="354"/>
      <c r="U13" s="354"/>
      <c r="V13" s="354"/>
      <c r="W13" s="354"/>
      <c r="X13" s="354"/>
      <c r="Y13" s="15"/>
      <c r="Z13" s="845" t="s">
        <v>582</v>
      </c>
      <c r="AA13" s="846"/>
      <c r="AB13" s="846"/>
      <c r="AC13" s="846"/>
      <c r="AD13" s="846"/>
      <c r="AE13" s="846"/>
      <c r="AF13" s="846"/>
      <c r="AG13" s="847"/>
    </row>
    <row r="14" spans="4:36">
      <c r="D14" s="357"/>
      <c r="E14" s="357"/>
      <c r="F14" s="357"/>
      <c r="G14" s="357"/>
      <c r="H14" s="357"/>
      <c r="I14" s="357"/>
      <c r="J14" s="357"/>
      <c r="K14" s="357"/>
      <c r="S14" s="813"/>
      <c r="T14" s="15"/>
      <c r="U14" s="15"/>
      <c r="V14" s="15"/>
      <c r="W14" s="15"/>
      <c r="X14" s="15"/>
      <c r="Y14" s="15"/>
      <c r="Z14" s="354"/>
      <c r="AA14" s="354"/>
      <c r="AB14" s="354"/>
      <c r="AC14" s="354"/>
      <c r="AD14" s="354"/>
      <c r="AE14" s="354"/>
      <c r="AF14" s="354"/>
      <c r="AG14" s="354"/>
    </row>
    <row r="15" spans="4:36" ht="14.25" thickBot="1">
      <c r="J15" s="353">
        <v>0</v>
      </c>
      <c r="R15" s="145"/>
      <c r="S15" s="823"/>
      <c r="T15" s="820"/>
      <c r="U15" s="820"/>
      <c r="V15" s="820"/>
      <c r="W15" s="820"/>
      <c r="X15" s="15"/>
      <c r="Y15" s="15"/>
      <c r="Z15" s="15"/>
      <c r="AA15" s="30">
        <v>1</v>
      </c>
      <c r="AB15" s="15"/>
      <c r="AC15" s="15"/>
      <c r="AD15" s="15"/>
      <c r="AE15" s="15"/>
      <c r="AF15" s="15"/>
      <c r="AG15" s="15"/>
    </row>
    <row r="16" spans="4:36">
      <c r="F16" s="15"/>
      <c r="G16" s="205"/>
      <c r="H16" s="205"/>
      <c r="I16" s="819"/>
      <c r="J16" s="6"/>
      <c r="K16" s="6"/>
      <c r="L16" s="6"/>
      <c r="M16" s="6"/>
      <c r="N16" s="6"/>
      <c r="O16" s="6"/>
      <c r="P16" s="6"/>
      <c r="Q16" s="6"/>
      <c r="R16" s="661" t="s">
        <v>233</v>
      </c>
      <c r="S16" s="635"/>
      <c r="T16" s="15"/>
      <c r="U16" s="15"/>
      <c r="V16" s="15"/>
      <c r="W16" s="15"/>
      <c r="X16" s="817"/>
      <c r="Y16" s="837"/>
      <c r="Z16" s="837"/>
      <c r="AA16" s="838"/>
      <c r="AB16" s="15"/>
      <c r="AC16" s="15"/>
      <c r="AD16" s="15"/>
      <c r="AE16" s="15"/>
      <c r="AF16" s="15"/>
      <c r="AG16" s="15"/>
      <c r="AH16" s="15"/>
      <c r="AI16" s="15"/>
      <c r="AJ16" s="203"/>
    </row>
    <row r="17" spans="2:36" ht="14.25" thickBot="1">
      <c r="F17" s="356">
        <v>2</v>
      </c>
      <c r="G17" s="15"/>
      <c r="H17" s="820"/>
      <c r="I17" s="821"/>
      <c r="J17" s="146"/>
      <c r="M17" s="20">
        <v>0</v>
      </c>
      <c r="X17" s="831">
        <v>6</v>
      </c>
      <c r="Y17" s="824"/>
      <c r="Z17" s="824"/>
      <c r="AA17" s="812"/>
      <c r="AB17" s="356"/>
      <c r="AC17" s="20"/>
      <c r="AD17" s="20"/>
      <c r="AE17" s="20">
        <v>0</v>
      </c>
    </row>
    <row r="18" spans="2:36" ht="7.5" customHeight="1">
      <c r="B18" s="15"/>
      <c r="C18" s="15"/>
      <c r="D18" s="15"/>
      <c r="E18" s="15"/>
      <c r="F18" s="816"/>
      <c r="G18" s="817"/>
      <c r="H18" s="635"/>
      <c r="I18" s="635"/>
      <c r="J18" s="661"/>
      <c r="K18" s="661"/>
      <c r="L18" s="332"/>
      <c r="M18" s="826"/>
      <c r="N18" s="825"/>
      <c r="O18" s="765"/>
      <c r="P18" s="765"/>
      <c r="Q18" s="765"/>
      <c r="R18" s="765"/>
      <c r="S18" s="765"/>
      <c r="T18" s="765"/>
      <c r="U18" s="765"/>
      <c r="V18" s="765"/>
      <c r="W18" s="811"/>
      <c r="X18" s="15"/>
      <c r="Y18" s="15"/>
      <c r="Z18" s="635"/>
      <c r="AA18" s="635"/>
      <c r="AB18" s="661"/>
      <c r="AC18" s="661"/>
      <c r="AD18" s="332"/>
      <c r="AE18" s="332"/>
      <c r="AF18" s="842"/>
      <c r="AG18" s="204"/>
      <c r="AH18" s="204"/>
      <c r="AI18" s="334"/>
    </row>
    <row r="19" spans="2:36" ht="11.25" customHeight="1">
      <c r="B19" s="208"/>
      <c r="C19" s="208"/>
      <c r="D19" s="208"/>
      <c r="E19" s="208"/>
      <c r="F19" s="818"/>
      <c r="G19" s="208"/>
      <c r="H19" s="208"/>
      <c r="I19" s="216"/>
      <c r="J19" s="216"/>
      <c r="K19" s="208"/>
      <c r="L19" s="217"/>
      <c r="M19" s="829"/>
      <c r="N19" s="827"/>
      <c r="O19" s="209"/>
      <c r="P19" s="209"/>
      <c r="Q19" s="210"/>
      <c r="R19" s="208"/>
      <c r="S19" s="208"/>
      <c r="T19" s="208"/>
      <c r="U19" s="208"/>
      <c r="V19" s="208"/>
      <c r="W19" s="834"/>
      <c r="X19" s="208"/>
      <c r="Y19" s="208"/>
      <c r="Z19" s="208"/>
      <c r="AA19" s="218"/>
      <c r="AB19" s="218"/>
      <c r="AC19" s="208"/>
      <c r="AD19" s="217"/>
      <c r="AE19" s="217"/>
      <c r="AF19" s="843"/>
      <c r="AG19" s="209"/>
      <c r="AH19" s="209"/>
      <c r="AI19" s="210"/>
    </row>
    <row r="20" spans="2:36" ht="11.25" customHeight="1">
      <c r="B20" s="15"/>
      <c r="C20" s="15"/>
      <c r="D20" s="15"/>
      <c r="E20" s="15"/>
      <c r="F20" s="813"/>
      <c r="G20" s="15"/>
      <c r="H20" s="15"/>
      <c r="I20" s="333"/>
      <c r="J20" s="333"/>
      <c r="K20" s="15"/>
      <c r="L20" s="215"/>
      <c r="M20" s="830"/>
      <c r="N20" s="825"/>
      <c r="O20" s="204"/>
      <c r="P20" s="204"/>
      <c r="Q20" s="355"/>
      <c r="R20" s="15"/>
      <c r="S20" s="211"/>
      <c r="T20" s="15"/>
      <c r="U20" s="15"/>
      <c r="V20" s="15"/>
      <c r="W20" s="811"/>
      <c r="X20" s="15"/>
      <c r="Y20" s="15"/>
      <c r="Z20" s="15"/>
      <c r="AA20" s="203"/>
      <c r="AB20" s="203"/>
      <c r="AC20" s="15"/>
      <c r="AD20" s="215"/>
      <c r="AE20" s="215"/>
      <c r="AF20" s="842"/>
      <c r="AG20" s="204"/>
      <c r="AH20" s="204"/>
      <c r="AI20" s="334"/>
    </row>
    <row r="21" spans="2:36" ht="14.25" thickBot="1">
      <c r="D21" s="356">
        <v>2</v>
      </c>
      <c r="E21" s="146"/>
      <c r="F21" s="823"/>
      <c r="G21" s="824">
        <v>2</v>
      </c>
      <c r="H21" s="201"/>
      <c r="I21" s="15"/>
      <c r="L21" s="831">
        <v>0</v>
      </c>
      <c r="M21" s="812"/>
      <c r="N21" s="801"/>
      <c r="O21" s="30">
        <v>3</v>
      </c>
      <c r="P21" s="15"/>
      <c r="Q21" s="15"/>
      <c r="R21" s="15"/>
      <c r="S21" s="212"/>
      <c r="T21" s="15"/>
      <c r="U21" s="15"/>
      <c r="V21" s="831">
        <v>3</v>
      </c>
      <c r="W21" s="812"/>
      <c r="X21" s="801"/>
      <c r="Y21" s="30">
        <v>1</v>
      </c>
      <c r="Z21" s="201"/>
      <c r="AA21" s="15"/>
      <c r="AD21" s="353">
        <v>2</v>
      </c>
      <c r="AE21" s="801"/>
      <c r="AF21" s="844"/>
      <c r="AG21" s="824">
        <v>2</v>
      </c>
      <c r="AH21" s="15"/>
    </row>
    <row r="22" spans="2:36" ht="13.5" customHeight="1">
      <c r="C22" s="811"/>
      <c r="D22" s="6"/>
      <c r="E22" s="800" t="s">
        <v>577</v>
      </c>
      <c r="F22" s="822"/>
      <c r="G22" s="15"/>
      <c r="H22" s="813"/>
      <c r="K22" s="811"/>
      <c r="L22" s="15"/>
      <c r="M22" s="828"/>
      <c r="N22" s="766"/>
      <c r="O22" s="835"/>
      <c r="P22" s="15"/>
      <c r="R22" s="146"/>
      <c r="S22" s="212"/>
      <c r="U22" s="811"/>
      <c r="V22" s="15"/>
      <c r="W22" s="635"/>
      <c r="X22" s="661"/>
      <c r="Y22" s="835"/>
      <c r="Z22" s="15"/>
      <c r="AC22" s="811"/>
      <c r="AD22" s="6"/>
      <c r="AE22" s="804" t="s">
        <v>580</v>
      </c>
      <c r="AF22" s="841"/>
      <c r="AG22" s="811"/>
      <c r="AH22" s="15"/>
      <c r="AJ22" s="146"/>
    </row>
    <row r="23" spans="2:36" ht="14.25" thickBot="1">
      <c r="C23" s="812">
        <v>5</v>
      </c>
      <c r="D23" s="802">
        <v>0</v>
      </c>
      <c r="E23" s="15"/>
      <c r="G23" s="801">
        <v>3</v>
      </c>
      <c r="H23" s="814">
        <v>0</v>
      </c>
      <c r="K23" s="812">
        <v>3</v>
      </c>
      <c r="L23" s="802">
        <v>0</v>
      </c>
      <c r="N23" s="20"/>
      <c r="O23" s="812">
        <v>5</v>
      </c>
      <c r="P23" s="802">
        <v>4</v>
      </c>
      <c r="S23" s="212"/>
      <c r="U23" s="812">
        <v>2</v>
      </c>
      <c r="V23" s="802">
        <v>2</v>
      </c>
      <c r="W23" s="15"/>
      <c r="Y23" s="812">
        <v>7</v>
      </c>
      <c r="Z23" s="840">
        <v>0</v>
      </c>
      <c r="AC23" s="812">
        <v>5</v>
      </c>
      <c r="AD23" s="802">
        <v>4</v>
      </c>
      <c r="AG23" s="812">
        <v>1</v>
      </c>
      <c r="AH23" s="802">
        <v>1</v>
      </c>
    </row>
    <row r="24" spans="2:36">
      <c r="B24" s="809"/>
      <c r="C24" s="635"/>
      <c r="D24" s="636"/>
      <c r="E24" s="2"/>
      <c r="G24" s="627"/>
      <c r="H24" s="635"/>
      <c r="I24" s="813"/>
      <c r="J24" s="811"/>
      <c r="K24" s="635"/>
      <c r="L24" s="628"/>
      <c r="M24" s="2"/>
      <c r="N24" s="811"/>
      <c r="O24" s="635"/>
      <c r="P24" s="636"/>
      <c r="Q24" s="2"/>
      <c r="S24" s="212"/>
      <c r="T24" s="809"/>
      <c r="U24" s="822" t="s">
        <v>578</v>
      </c>
      <c r="V24" s="803"/>
      <c r="W24" s="2"/>
      <c r="X24" s="811"/>
      <c r="Y24" s="635"/>
      <c r="Z24" s="767"/>
      <c r="AA24" s="206"/>
      <c r="AB24" s="811"/>
      <c r="AC24" s="635"/>
      <c r="AD24" s="628"/>
      <c r="AE24" s="2"/>
      <c r="AF24" s="811"/>
      <c r="AG24" s="822" t="s">
        <v>579</v>
      </c>
      <c r="AH24" s="803"/>
      <c r="AI24" s="2"/>
    </row>
    <row r="25" spans="2:36">
      <c r="B25" s="809"/>
      <c r="C25" s="15"/>
      <c r="E25" s="2"/>
      <c r="G25" s="2"/>
      <c r="I25" s="813"/>
      <c r="J25" s="811"/>
      <c r="K25" s="15"/>
      <c r="M25" s="2"/>
      <c r="N25" s="811"/>
      <c r="O25" s="15"/>
      <c r="Q25" s="2"/>
      <c r="S25" s="212"/>
      <c r="T25" s="809"/>
      <c r="U25" s="15"/>
      <c r="W25" s="2"/>
      <c r="X25" s="811"/>
      <c r="Y25" s="15"/>
      <c r="AA25" s="206"/>
      <c r="AB25" s="811"/>
      <c r="AC25" s="15"/>
      <c r="AE25" s="2"/>
      <c r="AF25" s="811"/>
      <c r="AG25" s="15"/>
      <c r="AI25" s="2"/>
    </row>
    <row r="26" spans="2:36">
      <c r="B26" s="810"/>
      <c r="C26" s="7"/>
      <c r="E26" s="4"/>
      <c r="G26" s="4"/>
      <c r="I26" s="815"/>
      <c r="J26" s="832"/>
      <c r="K26" s="7"/>
      <c r="M26" s="4"/>
      <c r="N26" s="833"/>
      <c r="O26" s="7"/>
      <c r="Q26" s="4"/>
      <c r="S26" s="212"/>
      <c r="T26" s="836"/>
      <c r="U26" s="7"/>
      <c r="W26" s="4"/>
      <c r="X26" s="833"/>
      <c r="Y26" s="7"/>
      <c r="AA26" s="207"/>
      <c r="AB26" s="833"/>
      <c r="AC26" s="7"/>
      <c r="AE26" s="4"/>
      <c r="AF26" s="832"/>
      <c r="AG26" s="7"/>
      <c r="AI26" s="4"/>
    </row>
    <row r="27" spans="2:36">
      <c r="B27" s="623" t="s">
        <v>528</v>
      </c>
      <c r="C27" s="624"/>
      <c r="D27" s="623" t="s">
        <v>2</v>
      </c>
      <c r="E27" s="624"/>
      <c r="F27" s="623" t="s">
        <v>3</v>
      </c>
      <c r="G27" s="624"/>
      <c r="H27" s="623" t="s">
        <v>4</v>
      </c>
      <c r="I27" s="624"/>
      <c r="J27" s="623" t="s">
        <v>5</v>
      </c>
      <c r="K27" s="624"/>
      <c r="L27" s="623" t="s">
        <v>6</v>
      </c>
      <c r="M27" s="624"/>
      <c r="N27" s="664" t="s">
        <v>7</v>
      </c>
      <c r="O27" s="624"/>
      <c r="P27" s="623" t="s">
        <v>8</v>
      </c>
      <c r="Q27" s="624"/>
      <c r="R27" s="9"/>
      <c r="S27" s="213"/>
      <c r="T27" s="664" t="s">
        <v>9</v>
      </c>
      <c r="U27" s="624"/>
      <c r="V27" s="623" t="s">
        <v>10</v>
      </c>
      <c r="W27" s="624"/>
      <c r="X27" s="664" t="s">
        <v>11</v>
      </c>
      <c r="Y27" s="624"/>
      <c r="Z27" s="623" t="s">
        <v>12</v>
      </c>
      <c r="AA27" s="624"/>
      <c r="AB27" s="664" t="s">
        <v>13</v>
      </c>
      <c r="AC27" s="624"/>
      <c r="AD27" s="623" t="s">
        <v>529</v>
      </c>
      <c r="AE27" s="624"/>
      <c r="AF27" s="623" t="s">
        <v>14</v>
      </c>
      <c r="AG27" s="624"/>
      <c r="AH27" s="623" t="s">
        <v>15</v>
      </c>
      <c r="AI27" s="624"/>
      <c r="AJ27" s="9"/>
    </row>
    <row r="28" spans="2:36">
      <c r="B28" s="768" t="s">
        <v>561</v>
      </c>
      <c r="C28" s="769"/>
      <c r="D28" s="768" t="s">
        <v>567</v>
      </c>
      <c r="E28" s="769"/>
      <c r="F28" s="768" t="s">
        <v>569</v>
      </c>
      <c r="G28" s="769"/>
      <c r="H28" s="768" t="s">
        <v>566</v>
      </c>
      <c r="I28" s="769"/>
      <c r="J28" s="768" t="s">
        <v>563</v>
      </c>
      <c r="K28" s="769"/>
      <c r="L28" s="768" t="s">
        <v>572</v>
      </c>
      <c r="M28" s="769"/>
      <c r="N28" s="768" t="s">
        <v>575</v>
      </c>
      <c r="O28" s="769"/>
      <c r="P28" s="768" t="s">
        <v>574</v>
      </c>
      <c r="Q28" s="769"/>
      <c r="R28" s="2"/>
      <c r="S28" s="214"/>
      <c r="T28" s="768" t="s">
        <v>573</v>
      </c>
      <c r="U28" s="769"/>
      <c r="V28" s="768" t="s">
        <v>576</v>
      </c>
      <c r="W28" s="769"/>
      <c r="X28" s="768" t="s">
        <v>571</v>
      </c>
      <c r="Y28" s="769"/>
      <c r="Z28" s="768" t="s">
        <v>564</v>
      </c>
      <c r="AA28" s="769"/>
      <c r="AB28" s="768" t="s">
        <v>565</v>
      </c>
      <c r="AC28" s="769"/>
      <c r="AD28" s="768" t="s">
        <v>570</v>
      </c>
      <c r="AE28" s="769"/>
      <c r="AF28" s="768" t="s">
        <v>568</v>
      </c>
      <c r="AG28" s="769"/>
      <c r="AH28" s="768" t="s">
        <v>562</v>
      </c>
      <c r="AI28" s="769"/>
      <c r="AJ28" s="2"/>
    </row>
    <row r="29" spans="2:36">
      <c r="B29" s="770"/>
      <c r="C29" s="771"/>
      <c r="D29" s="770"/>
      <c r="E29" s="771"/>
      <c r="F29" s="770"/>
      <c r="G29" s="771"/>
      <c r="H29" s="770"/>
      <c r="I29" s="771"/>
      <c r="J29" s="770"/>
      <c r="K29" s="771"/>
      <c r="L29" s="770"/>
      <c r="M29" s="771"/>
      <c r="N29" s="770"/>
      <c r="O29" s="771"/>
      <c r="P29" s="770"/>
      <c r="Q29" s="771"/>
      <c r="R29" s="2"/>
      <c r="S29" s="214"/>
      <c r="T29" s="770"/>
      <c r="U29" s="771"/>
      <c r="V29" s="770"/>
      <c r="W29" s="771"/>
      <c r="X29" s="770"/>
      <c r="Y29" s="771"/>
      <c r="Z29" s="770"/>
      <c r="AA29" s="771"/>
      <c r="AB29" s="770"/>
      <c r="AC29" s="771"/>
      <c r="AD29" s="770"/>
      <c r="AE29" s="771"/>
      <c r="AF29" s="770"/>
      <c r="AG29" s="771"/>
      <c r="AH29" s="770"/>
      <c r="AI29" s="771"/>
      <c r="AJ29" s="2"/>
    </row>
    <row r="30" spans="2:36" ht="13.5" customHeight="1">
      <c r="B30" s="770"/>
      <c r="C30" s="771"/>
      <c r="D30" s="770"/>
      <c r="E30" s="771"/>
      <c r="F30" s="770"/>
      <c r="G30" s="771"/>
      <c r="H30" s="770"/>
      <c r="I30" s="771"/>
      <c r="J30" s="770"/>
      <c r="K30" s="771"/>
      <c r="L30" s="770"/>
      <c r="M30" s="771"/>
      <c r="N30" s="770"/>
      <c r="O30" s="771"/>
      <c r="P30" s="770"/>
      <c r="Q30" s="771"/>
      <c r="R30" s="2"/>
      <c r="S30" s="214"/>
      <c r="T30" s="770"/>
      <c r="U30" s="771"/>
      <c r="V30" s="770"/>
      <c r="W30" s="771"/>
      <c r="X30" s="770"/>
      <c r="Y30" s="771"/>
      <c r="Z30" s="770"/>
      <c r="AA30" s="771"/>
      <c r="AB30" s="770"/>
      <c r="AC30" s="771"/>
      <c r="AD30" s="770"/>
      <c r="AE30" s="771"/>
      <c r="AF30" s="770"/>
      <c r="AG30" s="771"/>
      <c r="AH30" s="770"/>
      <c r="AI30" s="771"/>
      <c r="AJ30" s="2"/>
    </row>
    <row r="31" spans="2:36">
      <c r="B31" s="770"/>
      <c r="C31" s="771"/>
      <c r="D31" s="770"/>
      <c r="E31" s="771"/>
      <c r="F31" s="770"/>
      <c r="G31" s="771"/>
      <c r="H31" s="770"/>
      <c r="I31" s="771"/>
      <c r="J31" s="770"/>
      <c r="K31" s="771"/>
      <c r="L31" s="770"/>
      <c r="M31" s="771"/>
      <c r="N31" s="770"/>
      <c r="O31" s="771"/>
      <c r="P31" s="770"/>
      <c r="Q31" s="771"/>
      <c r="R31" s="2"/>
      <c r="S31" s="214"/>
      <c r="T31" s="770"/>
      <c r="U31" s="771"/>
      <c r="V31" s="770"/>
      <c r="W31" s="771"/>
      <c r="X31" s="770"/>
      <c r="Y31" s="771"/>
      <c r="Z31" s="770"/>
      <c r="AA31" s="771"/>
      <c r="AB31" s="770"/>
      <c r="AC31" s="771"/>
      <c r="AD31" s="770"/>
      <c r="AE31" s="771"/>
      <c r="AF31" s="770"/>
      <c r="AG31" s="771"/>
      <c r="AH31" s="770"/>
      <c r="AI31" s="771"/>
      <c r="AJ31" s="2"/>
    </row>
    <row r="32" spans="2:36" ht="13.5" customHeight="1">
      <c r="B32" s="770"/>
      <c r="C32" s="771"/>
      <c r="D32" s="770"/>
      <c r="E32" s="771"/>
      <c r="F32" s="770"/>
      <c r="G32" s="771"/>
      <c r="H32" s="770"/>
      <c r="I32" s="771"/>
      <c r="J32" s="770"/>
      <c r="K32" s="771"/>
      <c r="L32" s="770"/>
      <c r="M32" s="771"/>
      <c r="N32" s="770"/>
      <c r="O32" s="771"/>
      <c r="P32" s="770"/>
      <c r="Q32" s="771"/>
      <c r="R32" s="2"/>
      <c r="S32" s="214"/>
      <c r="T32" s="770"/>
      <c r="U32" s="771"/>
      <c r="V32" s="770"/>
      <c r="W32" s="771"/>
      <c r="X32" s="770"/>
      <c r="Y32" s="771"/>
      <c r="Z32" s="770"/>
      <c r="AA32" s="771"/>
      <c r="AB32" s="770"/>
      <c r="AC32" s="771"/>
      <c r="AD32" s="770"/>
      <c r="AE32" s="771"/>
      <c r="AF32" s="770"/>
      <c r="AG32" s="771"/>
      <c r="AH32" s="770"/>
      <c r="AI32" s="771"/>
      <c r="AJ32" s="2"/>
    </row>
    <row r="33" spans="2:36">
      <c r="B33" s="770"/>
      <c r="C33" s="771"/>
      <c r="D33" s="770"/>
      <c r="E33" s="771"/>
      <c r="F33" s="770"/>
      <c r="G33" s="771"/>
      <c r="H33" s="770"/>
      <c r="I33" s="771"/>
      <c r="J33" s="770"/>
      <c r="K33" s="771"/>
      <c r="L33" s="770"/>
      <c r="M33" s="771"/>
      <c r="N33" s="770"/>
      <c r="O33" s="771"/>
      <c r="P33" s="770"/>
      <c r="Q33" s="771"/>
      <c r="R33" s="2"/>
      <c r="S33" s="214"/>
      <c r="T33" s="770"/>
      <c r="U33" s="771"/>
      <c r="V33" s="770"/>
      <c r="W33" s="771"/>
      <c r="X33" s="770"/>
      <c r="Y33" s="771"/>
      <c r="Z33" s="770"/>
      <c r="AA33" s="771"/>
      <c r="AB33" s="770"/>
      <c r="AC33" s="771"/>
      <c r="AD33" s="770"/>
      <c r="AE33" s="771"/>
      <c r="AF33" s="770"/>
      <c r="AG33" s="771"/>
      <c r="AH33" s="770"/>
      <c r="AI33" s="771"/>
      <c r="AJ33" s="2"/>
    </row>
    <row r="34" spans="2:36">
      <c r="B34" s="772"/>
      <c r="C34" s="773"/>
      <c r="D34" s="772"/>
      <c r="E34" s="773"/>
      <c r="F34" s="772"/>
      <c r="G34" s="773"/>
      <c r="H34" s="772"/>
      <c r="I34" s="773"/>
      <c r="J34" s="772"/>
      <c r="K34" s="773"/>
      <c r="L34" s="772"/>
      <c r="M34" s="773"/>
      <c r="N34" s="772"/>
      <c r="O34" s="773"/>
      <c r="P34" s="772"/>
      <c r="Q34" s="773"/>
      <c r="S34" s="212"/>
      <c r="T34" s="772"/>
      <c r="U34" s="773"/>
      <c r="V34" s="772"/>
      <c r="W34" s="773"/>
      <c r="X34" s="772"/>
      <c r="Y34" s="773"/>
      <c r="Z34" s="772"/>
      <c r="AA34" s="773"/>
      <c r="AB34" s="772"/>
      <c r="AC34" s="773"/>
      <c r="AD34" s="772"/>
      <c r="AE34" s="773"/>
      <c r="AF34" s="772"/>
      <c r="AG34" s="773"/>
      <c r="AH34" s="772"/>
      <c r="AI34" s="773"/>
    </row>
    <row r="35" spans="2:36" ht="9" customHeight="1">
      <c r="S35" s="212"/>
    </row>
    <row r="36" spans="2:36" ht="13.5" customHeight="1">
      <c r="D36" s="774" t="s">
        <v>585</v>
      </c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S36" s="212"/>
      <c r="V36" s="774" t="s">
        <v>586</v>
      </c>
      <c r="W36" s="774"/>
      <c r="X36" s="774"/>
      <c r="Y36" s="774"/>
      <c r="Z36" s="774"/>
      <c r="AA36" s="774"/>
      <c r="AB36" s="774"/>
      <c r="AC36" s="774"/>
      <c r="AD36" s="774"/>
      <c r="AE36" s="774"/>
      <c r="AF36" s="774"/>
      <c r="AG36" s="774"/>
    </row>
    <row r="37" spans="2:36" ht="13.5" customHeight="1"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S37" s="212"/>
      <c r="V37" s="774"/>
      <c r="W37" s="774"/>
      <c r="X37" s="774"/>
      <c r="Y37" s="774"/>
      <c r="Z37" s="774"/>
      <c r="AA37" s="774"/>
      <c r="AB37" s="774"/>
      <c r="AC37" s="774"/>
      <c r="AD37" s="774"/>
      <c r="AE37" s="774"/>
      <c r="AF37" s="774"/>
      <c r="AG37" s="774"/>
    </row>
    <row r="38" spans="2:36" ht="13.5" customHeight="1"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S38" s="212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</row>
    <row r="40" spans="2:36">
      <c r="B40" s="1"/>
      <c r="C40" s="1"/>
      <c r="D40" s="1"/>
      <c r="E40" s="1"/>
      <c r="F40" s="1"/>
    </row>
  </sheetData>
  <mergeCells count="56">
    <mergeCell ref="AF28:AG34"/>
    <mergeCell ref="AH28:AI34"/>
    <mergeCell ref="D36:O37"/>
    <mergeCell ref="V36:AG37"/>
    <mergeCell ref="T28:U34"/>
    <mergeCell ref="V28:W34"/>
    <mergeCell ref="X28:Y34"/>
    <mergeCell ref="Z28:AA34"/>
    <mergeCell ref="AB28:AC34"/>
    <mergeCell ref="AD28:AE34"/>
    <mergeCell ref="B28:C34"/>
    <mergeCell ref="D28:E34"/>
    <mergeCell ref="F28:G34"/>
    <mergeCell ref="H28:I34"/>
    <mergeCell ref="J28:K34"/>
    <mergeCell ref="L28:M34"/>
    <mergeCell ref="N28:O34"/>
    <mergeCell ref="P28:Q34"/>
    <mergeCell ref="T27:U27"/>
    <mergeCell ref="AG24:AH24"/>
    <mergeCell ref="B27:C27"/>
    <mergeCell ref="D27:E27"/>
    <mergeCell ref="F27:G27"/>
    <mergeCell ref="H27:I27"/>
    <mergeCell ref="J27:K27"/>
    <mergeCell ref="L27:M27"/>
    <mergeCell ref="N27:O27"/>
    <mergeCell ref="P27:Q27"/>
    <mergeCell ref="AF27:AG27"/>
    <mergeCell ref="AH27:AI27"/>
    <mergeCell ref="V27:W27"/>
    <mergeCell ref="X27:Y27"/>
    <mergeCell ref="Z27:AA27"/>
    <mergeCell ref="AB27:AC27"/>
    <mergeCell ref="AD27:AE27"/>
    <mergeCell ref="E22:F22"/>
    <mergeCell ref="M22:N22"/>
    <mergeCell ref="W22:X22"/>
    <mergeCell ref="AE22:AF22"/>
    <mergeCell ref="C24:D24"/>
    <mergeCell ref="G24:H24"/>
    <mergeCell ref="K24:L24"/>
    <mergeCell ref="O24:P24"/>
    <mergeCell ref="U24:V24"/>
    <mergeCell ref="Y24:Z24"/>
    <mergeCell ref="AC24:AD24"/>
    <mergeCell ref="R16:S16"/>
    <mergeCell ref="H18:K18"/>
    <mergeCell ref="O18:V18"/>
    <mergeCell ref="Z18:AC18"/>
    <mergeCell ref="D2:AG4"/>
    <mergeCell ref="F8:AE9"/>
    <mergeCell ref="M11:X11"/>
    <mergeCell ref="M12:X12"/>
    <mergeCell ref="D13:K13"/>
    <mergeCell ref="Z13:AG13"/>
  </mergeCells>
  <phoneticPr fontId="1"/>
  <pageMargins left="1.299212598425197" right="0.31496062992125984" top="0.35433070866141736" bottom="0.35433070866141736" header="0.31496062992125984" footer="0.31496062992125984"/>
  <pageSetup paperSize="9" scale="120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zoomScaleNormal="100" workbookViewId="0">
      <selection activeCell="X37" sqref="X37"/>
    </sheetView>
  </sheetViews>
  <sheetFormatPr defaultRowHeight="13.5"/>
  <cols>
    <col min="1" max="1" width="3.125" customWidth="1"/>
    <col min="2" max="2" width="11.25" customWidth="1"/>
    <col min="3" max="20" width="3.75" customWidth="1"/>
    <col min="21" max="21" width="4.5" customWidth="1"/>
    <col min="22" max="23" width="3.75" customWidth="1"/>
    <col min="24" max="24" width="5" customWidth="1"/>
    <col min="25" max="25" width="4.375" customWidth="1"/>
    <col min="26" max="26" width="3.125" customWidth="1"/>
    <col min="27" max="27" width="11.25" customWidth="1"/>
    <col min="28" max="28" width="3.125" customWidth="1"/>
    <col min="29" max="29" width="4.375" customWidth="1"/>
    <col min="30" max="30" width="3.125" customWidth="1"/>
    <col min="31" max="31" width="11.25" customWidth="1"/>
    <col min="32" max="32" width="2" customWidth="1"/>
  </cols>
  <sheetData>
    <row r="1" spans="1:32" ht="23.25" customHeight="1" thickBot="1"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2"/>
      <c r="X1" s="222"/>
      <c r="Y1" s="222"/>
    </row>
    <row r="2" spans="1:32" ht="26.25" customHeight="1" thickTop="1" thickBot="1">
      <c r="B2" s="797" t="s">
        <v>518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319"/>
      <c r="X2" s="219"/>
      <c r="Y2" s="219"/>
      <c r="Z2" s="219"/>
      <c r="AA2" s="219"/>
      <c r="AB2" s="219"/>
      <c r="AC2" s="219"/>
      <c r="AD2" s="219"/>
      <c r="AE2" s="219"/>
      <c r="AF2" s="219"/>
    </row>
    <row r="3" spans="1:32" ht="25.5" customHeight="1" thickTop="1">
      <c r="B3" s="223"/>
      <c r="AA3" s="292" t="s">
        <v>519</v>
      </c>
      <c r="AB3" s="292"/>
      <c r="AC3" s="292"/>
      <c r="AD3" s="292"/>
      <c r="AE3" s="292"/>
    </row>
    <row r="4" spans="1:32" ht="21" customHeight="1" thickBot="1">
      <c r="B4" s="785" t="s">
        <v>510</v>
      </c>
      <c r="C4" s="785"/>
      <c r="D4" s="785"/>
      <c r="E4" s="785"/>
      <c r="F4" s="785"/>
      <c r="G4" s="224"/>
      <c r="H4" s="224"/>
      <c r="L4" s="225"/>
      <c r="M4" s="226"/>
      <c r="N4" s="226"/>
      <c r="O4" s="225"/>
      <c r="P4" s="226"/>
      <c r="Q4" s="786" t="s">
        <v>491</v>
      </c>
      <c r="R4" s="786"/>
      <c r="S4" s="786"/>
      <c r="T4" s="786"/>
      <c r="U4" s="786"/>
      <c r="V4" s="786"/>
      <c r="W4" s="288"/>
      <c r="X4" s="288"/>
      <c r="Y4" s="288"/>
      <c r="AA4" s="775" t="s">
        <v>520</v>
      </c>
      <c r="AB4" s="775"/>
      <c r="AC4" s="292"/>
      <c r="AD4" s="775" t="s">
        <v>520</v>
      </c>
      <c r="AE4" s="775"/>
    </row>
    <row r="5" spans="1:32" ht="22.5" customHeight="1" thickBot="1">
      <c r="B5" s="227" t="s">
        <v>509</v>
      </c>
      <c r="C5" s="787" t="str">
        <f>B6</f>
        <v>桔　梗</v>
      </c>
      <c r="D5" s="788"/>
      <c r="E5" s="789"/>
      <c r="F5" s="790" t="str">
        <f>B7</f>
        <v>アストーレ</v>
      </c>
      <c r="G5" s="788"/>
      <c r="H5" s="789"/>
      <c r="I5" s="790" t="str">
        <f>B8</f>
        <v>西　部</v>
      </c>
      <c r="J5" s="788"/>
      <c r="K5" s="789"/>
      <c r="L5" s="790" t="str">
        <f>B9</f>
        <v>松　前</v>
      </c>
      <c r="M5" s="788"/>
      <c r="N5" s="789"/>
      <c r="O5" s="275" t="s">
        <v>492</v>
      </c>
      <c r="P5" s="228" t="s">
        <v>493</v>
      </c>
      <c r="Q5" s="228" t="s">
        <v>494</v>
      </c>
      <c r="R5" s="228" t="s">
        <v>495</v>
      </c>
      <c r="S5" s="228" t="s">
        <v>496</v>
      </c>
      <c r="T5" s="228" t="s">
        <v>497</v>
      </c>
      <c r="U5" s="229" t="s">
        <v>498</v>
      </c>
      <c r="V5" s="230" t="s">
        <v>499</v>
      </c>
      <c r="W5" s="285"/>
      <c r="X5" s="286"/>
      <c r="Y5" s="286"/>
      <c r="AA5" s="350" t="str">
        <f>B6</f>
        <v>桔　梗</v>
      </c>
      <c r="AB5" s="350" t="s">
        <v>556</v>
      </c>
      <c r="AC5" s="350" t="s">
        <v>524</v>
      </c>
      <c r="AD5" s="350" t="s">
        <v>556</v>
      </c>
      <c r="AE5" s="350" t="str">
        <f>B7</f>
        <v>アストーレ</v>
      </c>
    </row>
    <row r="6" spans="1:32" ht="22.5" customHeight="1">
      <c r="B6" s="344" t="s">
        <v>534</v>
      </c>
      <c r="C6" s="777"/>
      <c r="D6" s="777"/>
      <c r="E6" s="778"/>
      <c r="F6" s="231">
        <v>4</v>
      </c>
      <c r="G6" s="232" t="str">
        <f>IF(COUNT(F6,H6)&lt;2,"",TEXT(F6-H6,"○;●;△"))</f>
        <v>○</v>
      </c>
      <c r="H6" s="233">
        <v>1</v>
      </c>
      <c r="I6" s="234">
        <v>4</v>
      </c>
      <c r="J6" s="235" t="str">
        <f>IF(COUNT(I6,K6)&lt;2,"",TEXT(I6-K6,"○;●;△"))</f>
        <v>○</v>
      </c>
      <c r="K6" s="236">
        <v>0</v>
      </c>
      <c r="L6" s="234">
        <v>15</v>
      </c>
      <c r="M6" s="235" t="str">
        <f>IF(COUNT(L6,N6)&lt;2,"",TEXT(L6-N6,"○;●;△"))</f>
        <v>○</v>
      </c>
      <c r="N6" s="272">
        <v>0</v>
      </c>
      <c r="O6" s="263">
        <f>COUNTIF($C6:$N6,O$12)</f>
        <v>3</v>
      </c>
      <c r="P6" s="237">
        <f>COUNTIF($C6:$N6,P$12)</f>
        <v>0</v>
      </c>
      <c r="Q6" s="237">
        <f>COUNTIF($C6:$N6,Q$12)</f>
        <v>0</v>
      </c>
      <c r="R6" s="237">
        <f>O6*3+Q6</f>
        <v>9</v>
      </c>
      <c r="S6" s="237">
        <f>SUMIF($C$12:$N$12,S$5,$C6:$N6)</f>
        <v>23</v>
      </c>
      <c r="T6" s="237">
        <f>SUMIF($C$12:$N$12,T$5,$C6:$N6)</f>
        <v>1</v>
      </c>
      <c r="U6" s="320">
        <f>S6-T6</f>
        <v>22</v>
      </c>
      <c r="V6" s="239">
        <f ca="1">SUMPRODUCT(($R$6:$R$9*10^5+$U$6:$U$9&gt;R6*10^5+U6)*1)+1</f>
        <v>1</v>
      </c>
      <c r="W6" s="287"/>
      <c r="X6" s="271"/>
      <c r="Y6" s="271"/>
      <c r="AA6" s="350" t="str">
        <f>B8</f>
        <v>西　部</v>
      </c>
      <c r="AB6" s="350" t="s">
        <v>556</v>
      </c>
      <c r="AC6" s="350" t="s">
        <v>524</v>
      </c>
      <c r="AD6" s="350" t="s">
        <v>556</v>
      </c>
      <c r="AE6" s="350" t="str">
        <f>B9</f>
        <v>松　前</v>
      </c>
    </row>
    <row r="7" spans="1:32" ht="22.5" customHeight="1">
      <c r="B7" s="345" t="s">
        <v>560</v>
      </c>
      <c r="C7" s="240">
        <f ca="1">IF(MOD(COLUMN(A1),3)=2,VLOOKUP(OFFSET($F$6,INT(COLUMN(C:C)/3)-1,ROW(A1)*3-MOD(COLUMN(A1)-1,3)-1),{"○","●";"△","△";"●","○"},2,0),OFFSET($F$6,INT(COLUMN(C:C)/3)-1,ROW(A1)*3-MOD(COLUMN(A1)-1,3)-1))</f>
        <v>1</v>
      </c>
      <c r="D7" s="241" t="str">
        <f ca="1">IF(MOD(COLUMN(B1),3)=2,VLOOKUP(OFFSET($F$6,INT(COLUMN(D:D)/3)-1,ROW(B1)*3-MOD(COLUMN(B1)-1,3)-1),{"○","●";"△","△";"●","○"},2,0),OFFSET($F$6,INT(COLUMN(D:D)/3)-1,ROW(B1)*3-MOD(COLUMN(B1)-1,3)-1))</f>
        <v>●</v>
      </c>
      <c r="E7" s="242">
        <f ca="1">IF(MOD(COLUMN(C1),3)=2,VLOOKUP(OFFSET($F$6,INT(COLUMN(E:E)/3)-1,ROW(C1)*3-MOD(COLUMN(C1)-1,3)-1),{"○","●";"△","△";"●","○"},2,0),OFFSET($F$6,INT(COLUMN(E:E)/3)-1,ROW(C1)*3-MOD(COLUMN(C1)-1,3)-1))</f>
        <v>4</v>
      </c>
      <c r="F7" s="779"/>
      <c r="G7" s="780"/>
      <c r="H7" s="781"/>
      <c r="I7" s="243">
        <v>5</v>
      </c>
      <c r="J7" s="244" t="str">
        <f>IF(COUNT(I7,K7)&lt;2,"",TEXT(I7-K7,"○;●;△"))</f>
        <v>○</v>
      </c>
      <c r="K7" s="245">
        <v>2</v>
      </c>
      <c r="L7" s="246">
        <v>10</v>
      </c>
      <c r="M7" s="241" t="str">
        <f>IF(COUNT(L7,N7)&lt;2,"",TEXT(L7-N7,"○;●;△"))</f>
        <v>○</v>
      </c>
      <c r="N7" s="273">
        <v>0</v>
      </c>
      <c r="O7" s="265">
        <f t="shared" ref="O7:Q9" ca="1" si="0">COUNTIF($C7:$N7,O$12)</f>
        <v>2</v>
      </c>
      <c r="P7" s="248">
        <f t="shared" ca="1" si="0"/>
        <v>1</v>
      </c>
      <c r="Q7" s="248">
        <f t="shared" ca="1" si="0"/>
        <v>0</v>
      </c>
      <c r="R7" s="248">
        <f t="shared" ref="R7:R9" ca="1" si="1">O7*3+Q7</f>
        <v>6</v>
      </c>
      <c r="S7" s="248">
        <f t="shared" ref="S7:T9" ca="1" si="2">SUMIF($C$12:$N$12,S$5,$C7:$N7)</f>
        <v>16</v>
      </c>
      <c r="T7" s="248">
        <f t="shared" ca="1" si="2"/>
        <v>6</v>
      </c>
      <c r="U7" s="249">
        <f t="shared" ref="U7:U9" ca="1" si="3">S7-T7</f>
        <v>10</v>
      </c>
      <c r="V7" s="250">
        <f t="shared" ref="V7:V9" ca="1" si="4">SUMPRODUCT(($R$6:$R$9*10^5+$U$6:$U$9&gt;R7*10^5+U7)*1)+1</f>
        <v>2</v>
      </c>
      <c r="W7" s="287"/>
      <c r="X7" s="271"/>
      <c r="Y7" s="271"/>
      <c r="AA7" s="350" t="str">
        <f>B6</f>
        <v>桔　梗</v>
      </c>
      <c r="AB7" s="350" t="s">
        <v>556</v>
      </c>
      <c r="AC7" s="350" t="s">
        <v>524</v>
      </c>
      <c r="AD7" s="350" t="s">
        <v>556</v>
      </c>
      <c r="AE7" s="350" t="str">
        <f>B8</f>
        <v>西　部</v>
      </c>
    </row>
    <row r="8" spans="1:32" ht="22.5" customHeight="1">
      <c r="B8" s="345" t="s">
        <v>535</v>
      </c>
      <c r="C8" s="240">
        <f ca="1">IF(MOD(COLUMN(A2),3)=2,VLOOKUP(OFFSET($F$6,INT(COLUMN(C:C)/3)-1,ROW(A2)*3-MOD(COLUMN(A2)-1,3)-1),{"○","●";"△","△";"●","○"},2,0),OFFSET($F$6,INT(COLUMN(C:C)/3)-1,ROW(A2)*3-MOD(COLUMN(A2)-1,3)-1))</f>
        <v>0</v>
      </c>
      <c r="D8" s="241" t="str">
        <f ca="1">IF(MOD(COLUMN(B2),3)=2,VLOOKUP(OFFSET($F$6,INT(COLUMN(D:D)/3)-1,ROW(B2)*3-MOD(COLUMN(B2)-1,3)-1),{"○","●";"△","△";"●","○"},2,0),OFFSET($F$6,INT(COLUMN(D:D)/3)-1,ROW(B2)*3-MOD(COLUMN(B2)-1,3)-1))</f>
        <v>●</v>
      </c>
      <c r="E8" s="242">
        <f ca="1">IF(MOD(COLUMN(C2),3)=2,VLOOKUP(OFFSET($F$6,INT(COLUMN(E:E)/3)-1,ROW(C2)*3-MOD(COLUMN(C2)-1,3)-1),{"○","●";"△","△";"●","○"},2,0),OFFSET($F$6,INT(COLUMN(E:E)/3)-1,ROW(C2)*3-MOD(COLUMN(C2)-1,3)-1))</f>
        <v>4</v>
      </c>
      <c r="F8" s="251">
        <f ca="1">IF(MOD(COLUMN(D2),3)=2,VLOOKUP(OFFSET($F$6,INT(COLUMN(F:F)/3)-1,ROW(D2)*3-MOD(COLUMN(D2)-1,3)-1),{"○","●";"△","△";"●","○"},2,0),OFFSET($F$6,INT(COLUMN(F:F)/3)-1,ROW(D2)*3-MOD(COLUMN(D2)-1,3)-1))</f>
        <v>2</v>
      </c>
      <c r="G8" s="241" t="str">
        <f ca="1">IF(MOD(COLUMN(E2),3)=2,VLOOKUP(OFFSET($F$6,INT(COLUMN(G:G)/3)-1,ROW(E2)*3-MOD(COLUMN(E2)-1,3)-1),{"○","●";"△","△";"●","○"},2,0),OFFSET($F$6,INT(COLUMN(G:G)/3)-1,ROW(E2)*3-MOD(COLUMN(E2)-1,3)-1))</f>
        <v>●</v>
      </c>
      <c r="H8" s="242">
        <f ca="1">IF(MOD(COLUMN(F2),3)=2,VLOOKUP(OFFSET($F$6,INT(COLUMN(H:H)/3)-1,ROW(F2)*3-MOD(COLUMN(F2)-1,3)-1),{"○","●";"△","△";"●","○"},2,0),OFFSET($F$6,INT(COLUMN(H:H)/3)-1,ROW(F2)*3-MOD(COLUMN(F2)-1,3)-1))</f>
        <v>5</v>
      </c>
      <c r="I8" s="779"/>
      <c r="J8" s="780"/>
      <c r="K8" s="781"/>
      <c r="L8" s="231">
        <v>1</v>
      </c>
      <c r="M8" s="232" t="str">
        <f>IF(COUNT(L8,N8)&lt;2,"",TEXT(L8-N8,"○;●;△"))</f>
        <v>△</v>
      </c>
      <c r="N8" s="274">
        <v>1</v>
      </c>
      <c r="O8" s="265">
        <f t="shared" ca="1" si="0"/>
        <v>0</v>
      </c>
      <c r="P8" s="248">
        <f t="shared" ca="1" si="0"/>
        <v>2</v>
      </c>
      <c r="Q8" s="248">
        <f t="shared" ca="1" si="0"/>
        <v>1</v>
      </c>
      <c r="R8" s="248">
        <f t="shared" ca="1" si="1"/>
        <v>1</v>
      </c>
      <c r="S8" s="248">
        <f t="shared" ca="1" si="2"/>
        <v>3</v>
      </c>
      <c r="T8" s="248">
        <f t="shared" ca="1" si="2"/>
        <v>10</v>
      </c>
      <c r="U8" s="249">
        <f t="shared" ca="1" si="3"/>
        <v>-7</v>
      </c>
      <c r="V8" s="250">
        <f t="shared" ca="1" si="4"/>
        <v>3</v>
      </c>
      <c r="W8" s="287"/>
      <c r="X8" s="271"/>
      <c r="Y8" s="271"/>
      <c r="AA8" s="350" t="str">
        <f>B7</f>
        <v>アストーレ</v>
      </c>
      <c r="AB8" s="350" t="s">
        <v>556</v>
      </c>
      <c r="AC8" s="350" t="s">
        <v>524</v>
      </c>
      <c r="AD8" s="350" t="s">
        <v>556</v>
      </c>
      <c r="AE8" s="350" t="str">
        <f>B9</f>
        <v>松　前</v>
      </c>
    </row>
    <row r="9" spans="1:32" ht="22.5" customHeight="1" thickBot="1">
      <c r="B9" s="342" t="s">
        <v>533</v>
      </c>
      <c r="C9" s="252">
        <f ca="1">IF(MOD(COLUMN(A3),3)=2,VLOOKUP(OFFSET($F$6,INT(COLUMN(C:C)/3)-1,ROW(A3)*3-MOD(COLUMN(A3)-1,3)-1),{"○","●";"△","△";"●","○"},2,0),OFFSET($F$6,INT(COLUMN(C:C)/3)-1,ROW(A3)*3-MOD(COLUMN(A3)-1,3)-1))</f>
        <v>0</v>
      </c>
      <c r="D9" s="253" t="str">
        <f ca="1">IF(MOD(COLUMN(B3),3)=2,VLOOKUP(OFFSET($F$6,INT(COLUMN(D:D)/3)-1,ROW(B3)*3-MOD(COLUMN(B3)-1,3)-1),{"○","●";"△","△";"●","○"},2,0),OFFSET($F$6,INT(COLUMN(D:D)/3)-1,ROW(B3)*3-MOD(COLUMN(B3)-1,3)-1))</f>
        <v>●</v>
      </c>
      <c r="E9" s="254">
        <f ca="1">IF(MOD(COLUMN(C3),3)=2,VLOOKUP(OFFSET($F$6,INT(COLUMN(E:E)/3)-1,ROW(C3)*3-MOD(COLUMN(C3)-1,3)-1),{"○","●";"△","△";"●","○"},2,0),OFFSET($F$6,INT(COLUMN(E:E)/3)-1,ROW(C3)*3-MOD(COLUMN(C3)-1,3)-1))</f>
        <v>15</v>
      </c>
      <c r="F9" s="255">
        <f ca="1">IF(MOD(COLUMN(D3),3)=2,VLOOKUP(OFFSET($F$6,INT(COLUMN(F:F)/3)-1,ROW(D3)*3-MOD(COLUMN(D3)-1,3)-1),{"○","●";"△","△";"●","○"},2,0),OFFSET($F$6,INT(COLUMN(F:F)/3)-1,ROW(D3)*3-MOD(COLUMN(D3)-1,3)-1))</f>
        <v>0</v>
      </c>
      <c r="G9" s="253" t="str">
        <f ca="1">IF(MOD(COLUMN(E3),3)=2,VLOOKUP(OFFSET($F$6,INT(COLUMN(G:G)/3)-1,ROW(E3)*3-MOD(COLUMN(E3)-1,3)-1),{"○","●";"△","△";"●","○"},2,0),OFFSET($F$6,INT(COLUMN(G:G)/3)-1,ROW(E3)*3-MOD(COLUMN(E3)-1,3)-1))</f>
        <v>●</v>
      </c>
      <c r="H9" s="254">
        <f ca="1">IF(MOD(COLUMN(F3),3)=2,VLOOKUP(OFFSET($F$6,INT(COLUMN(H:H)/3)-1,ROW(F3)*3-MOD(COLUMN(F3)-1,3)-1),{"○","●";"△","△";"●","○"},2,0),OFFSET($F$6,INT(COLUMN(H:H)/3)-1,ROW(F3)*3-MOD(COLUMN(F3)-1,3)-1))</f>
        <v>10</v>
      </c>
      <c r="I9" s="255">
        <f ca="1">IF(MOD(COLUMN(G3),3)=2,VLOOKUP(OFFSET($F$6,INT(COLUMN(I:I)/3)-1,ROW(G3)*3-MOD(COLUMN(G3)-1,3)-1),{"○","●";"△","△";"●","○"},2,0),OFFSET($F$6,INT(COLUMN(I:I)/3)-1,ROW(G3)*3-MOD(COLUMN(G3)-1,3)-1))</f>
        <v>1</v>
      </c>
      <c r="J9" s="253" t="str">
        <f ca="1">IF(MOD(COLUMN(H3),3)=2,VLOOKUP(OFFSET($F$6,INT(COLUMN(J:J)/3)-1,ROW(H3)*3-MOD(COLUMN(H3)-1,3)-1),{"○","●";"△","△";"●","○"},2,0),OFFSET($F$6,INT(COLUMN(J:J)/3)-1,ROW(H3)*3-MOD(COLUMN(H3)-1,3)-1))</f>
        <v>△</v>
      </c>
      <c r="K9" s="254">
        <f ca="1">IF(MOD(COLUMN(I3),3)=2,VLOOKUP(OFFSET($F$6,INT(COLUMN(K:K)/3)-1,ROW(I3)*3-MOD(COLUMN(I3)-1,3)-1),{"○","●";"△","△";"●","○"},2,0),OFFSET($F$6,INT(COLUMN(K:K)/3)-1,ROW(I3)*3-MOD(COLUMN(I3)-1,3)-1))</f>
        <v>1</v>
      </c>
      <c r="L9" s="793"/>
      <c r="M9" s="794"/>
      <c r="N9" s="795"/>
      <c r="O9" s="268">
        <f t="shared" ca="1" si="0"/>
        <v>0</v>
      </c>
      <c r="P9" s="256">
        <f t="shared" ca="1" si="0"/>
        <v>2</v>
      </c>
      <c r="Q9" s="256">
        <f t="shared" ca="1" si="0"/>
        <v>1</v>
      </c>
      <c r="R9" s="256">
        <f t="shared" ca="1" si="1"/>
        <v>1</v>
      </c>
      <c r="S9" s="256">
        <f t="shared" ca="1" si="2"/>
        <v>1</v>
      </c>
      <c r="T9" s="256">
        <f t="shared" ca="1" si="2"/>
        <v>26</v>
      </c>
      <c r="U9" s="257">
        <f t="shared" ca="1" si="3"/>
        <v>-25</v>
      </c>
      <c r="V9" s="258">
        <f t="shared" ca="1" si="4"/>
        <v>4</v>
      </c>
      <c r="W9" s="287"/>
      <c r="X9" s="271"/>
      <c r="Y9" s="271"/>
      <c r="AA9" s="350" t="str">
        <f>B6</f>
        <v>桔　梗</v>
      </c>
      <c r="AB9" s="350" t="s">
        <v>556</v>
      </c>
      <c r="AC9" s="350" t="s">
        <v>524</v>
      </c>
      <c r="AD9" s="350" t="s">
        <v>556</v>
      </c>
      <c r="AE9" s="350" t="str">
        <f>B9</f>
        <v>松　前</v>
      </c>
    </row>
    <row r="10" spans="1:32" ht="22.5" customHeight="1">
      <c r="B10" s="313"/>
      <c r="C10" s="271"/>
      <c r="D10" s="315"/>
      <c r="E10" s="271"/>
      <c r="F10" s="271"/>
      <c r="G10" s="315"/>
      <c r="H10" s="271"/>
      <c r="I10" s="271"/>
      <c r="J10" s="315"/>
      <c r="K10" s="271"/>
      <c r="L10" s="271"/>
      <c r="M10" s="315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AA10" s="350" t="str">
        <f>B7</f>
        <v>アストーレ</v>
      </c>
      <c r="AB10" s="350" t="s">
        <v>556</v>
      </c>
      <c r="AC10" s="350" t="s">
        <v>524</v>
      </c>
      <c r="AD10" s="350" t="s">
        <v>556</v>
      </c>
      <c r="AE10" s="350" t="str">
        <f>B8</f>
        <v>西　部</v>
      </c>
    </row>
    <row r="11" spans="1:32" ht="7.5" customHeight="1">
      <c r="B11" s="290"/>
      <c r="C11" s="291"/>
      <c r="D11" s="292"/>
      <c r="E11" s="291"/>
      <c r="F11" s="291"/>
      <c r="G11" s="292"/>
      <c r="H11" s="291"/>
      <c r="I11" s="291"/>
      <c r="J11" s="292"/>
      <c r="K11" s="291"/>
      <c r="L11" s="291"/>
      <c r="M11" s="292"/>
      <c r="N11" s="291"/>
      <c r="O11" s="291"/>
      <c r="P11" s="292"/>
      <c r="Q11" s="291"/>
      <c r="R11" s="259"/>
      <c r="S11" s="259"/>
      <c r="T11" s="259"/>
      <c r="AA11" s="292"/>
      <c r="AB11" s="292"/>
      <c r="AC11" s="292"/>
      <c r="AD11" s="292"/>
      <c r="AE11" s="292"/>
    </row>
    <row r="12" spans="1:32" ht="7.5" customHeight="1">
      <c r="A12" s="277"/>
      <c r="B12" s="290"/>
      <c r="C12" s="260" t="s">
        <v>496</v>
      </c>
      <c r="D12" s="261"/>
      <c r="E12" s="260" t="s">
        <v>497</v>
      </c>
      <c r="F12" s="260" t="s">
        <v>496</v>
      </c>
      <c r="G12" s="261"/>
      <c r="H12" s="260" t="s">
        <v>497</v>
      </c>
      <c r="I12" s="260" t="s">
        <v>496</v>
      </c>
      <c r="J12" s="261"/>
      <c r="K12" s="260" t="s">
        <v>497</v>
      </c>
      <c r="L12" s="260" t="s">
        <v>496</v>
      </c>
      <c r="M12" s="261"/>
      <c r="N12" s="260" t="s">
        <v>500</v>
      </c>
      <c r="O12" s="260" t="s">
        <v>501</v>
      </c>
      <c r="P12" s="260" t="s">
        <v>502</v>
      </c>
      <c r="Q12" s="260" t="s">
        <v>503</v>
      </c>
      <c r="R12" s="303"/>
      <c r="S12" s="303"/>
      <c r="T12" s="303"/>
      <c r="U12" s="304"/>
      <c r="V12" s="277"/>
      <c r="W12" s="277"/>
      <c r="X12" s="277"/>
      <c r="Y12" s="277"/>
      <c r="Z12" s="277"/>
      <c r="AA12" s="292"/>
      <c r="AB12" s="292"/>
      <c r="AC12" s="292"/>
      <c r="AD12" s="292"/>
      <c r="AE12" s="292"/>
    </row>
    <row r="13" spans="1:32" ht="7.5" customHeight="1">
      <c r="A13" s="277"/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305"/>
      <c r="S13" s="305"/>
      <c r="T13" s="305"/>
      <c r="U13" s="305"/>
      <c r="V13" s="305"/>
      <c r="W13" s="278"/>
      <c r="X13" s="278"/>
      <c r="Y13" s="278"/>
      <c r="Z13" s="277"/>
      <c r="AA13" s="292"/>
      <c r="AB13" s="292"/>
      <c r="AC13" s="292"/>
      <c r="AD13" s="292"/>
      <c r="AE13" s="292"/>
    </row>
    <row r="14" spans="1:32" ht="7.5" customHeight="1"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AA14" s="292"/>
      <c r="AB14" s="292"/>
      <c r="AC14" s="292"/>
      <c r="AD14" s="292"/>
      <c r="AE14" s="292"/>
    </row>
    <row r="15" spans="1:32" ht="7.5" customHeight="1">
      <c r="AA15" s="292" t="s">
        <v>521</v>
      </c>
      <c r="AB15" s="292"/>
      <c r="AC15" s="292"/>
      <c r="AD15" s="292"/>
      <c r="AE15" s="292"/>
    </row>
    <row r="16" spans="1:32" ht="21" customHeight="1" thickBot="1">
      <c r="B16" s="785" t="s">
        <v>511</v>
      </c>
      <c r="C16" s="785"/>
      <c r="D16" s="785"/>
      <c r="E16" s="785"/>
      <c r="F16" s="785"/>
      <c r="L16" s="225"/>
      <c r="M16" s="226"/>
      <c r="N16" s="226"/>
      <c r="O16" s="225"/>
      <c r="P16" s="226"/>
      <c r="Q16" s="786" t="s">
        <v>491</v>
      </c>
      <c r="R16" s="786"/>
      <c r="S16" s="786"/>
      <c r="T16" s="786"/>
      <c r="U16" s="786"/>
      <c r="V16" s="786"/>
      <c r="W16" s="288"/>
      <c r="X16" s="288"/>
      <c r="Y16" s="288"/>
      <c r="AA16" s="775" t="s">
        <v>520</v>
      </c>
      <c r="AB16" s="775"/>
      <c r="AC16" s="292"/>
      <c r="AD16" s="775" t="s">
        <v>520</v>
      </c>
      <c r="AE16" s="775"/>
    </row>
    <row r="17" spans="2:31" ht="22.5" customHeight="1" thickBot="1">
      <c r="B17" s="227" t="s">
        <v>504</v>
      </c>
      <c r="C17" s="787" t="str">
        <f>B18</f>
        <v>スクール</v>
      </c>
      <c r="D17" s="788"/>
      <c r="E17" s="789"/>
      <c r="F17" s="790" t="str">
        <f>B19</f>
        <v>CORAZON</v>
      </c>
      <c r="G17" s="788"/>
      <c r="H17" s="789"/>
      <c r="I17" s="790" t="str">
        <f>B20</f>
        <v>七　飯</v>
      </c>
      <c r="J17" s="788"/>
      <c r="K17" s="789"/>
      <c r="L17" s="790" t="str">
        <f>B21</f>
        <v>アスルクラロ</v>
      </c>
      <c r="M17" s="788"/>
      <c r="N17" s="789"/>
      <c r="O17" s="276" t="s">
        <v>492</v>
      </c>
      <c r="P17" s="228" t="s">
        <v>493</v>
      </c>
      <c r="Q17" s="228" t="s">
        <v>494</v>
      </c>
      <c r="R17" s="228" t="s">
        <v>495</v>
      </c>
      <c r="S17" s="228" t="s">
        <v>496</v>
      </c>
      <c r="T17" s="228" t="s">
        <v>497</v>
      </c>
      <c r="U17" s="229" t="s">
        <v>498</v>
      </c>
      <c r="V17" s="230" t="s">
        <v>499</v>
      </c>
      <c r="W17" s="285"/>
      <c r="X17" s="286"/>
      <c r="Z17" s="286"/>
      <c r="AA17" s="350" t="str">
        <f>B18</f>
        <v>スクール</v>
      </c>
      <c r="AB17" s="350" t="s">
        <v>556</v>
      </c>
      <c r="AC17" s="350" t="s">
        <v>524</v>
      </c>
      <c r="AD17" s="350" t="s">
        <v>556</v>
      </c>
      <c r="AE17" s="350" t="str">
        <f>B19</f>
        <v>CORAZON</v>
      </c>
    </row>
    <row r="18" spans="2:31" ht="22.5" customHeight="1">
      <c r="B18" s="340" t="s">
        <v>169</v>
      </c>
      <c r="C18" s="776"/>
      <c r="D18" s="777"/>
      <c r="E18" s="778"/>
      <c r="F18" s="231">
        <v>4</v>
      </c>
      <c r="G18" s="232" t="str">
        <f>IF(COUNT(F18,H18)&lt;2,"",TEXT(F18-H18,"○;●;△"))</f>
        <v>○</v>
      </c>
      <c r="H18" s="233">
        <v>0</v>
      </c>
      <c r="I18" s="234">
        <v>2</v>
      </c>
      <c r="J18" s="235" t="str">
        <f>IF(COUNT(I18,K18)&lt;2,"",TEXT(I18-K18,"○;●;△"))</f>
        <v>○</v>
      </c>
      <c r="K18" s="236">
        <v>0</v>
      </c>
      <c r="L18" s="234">
        <v>3</v>
      </c>
      <c r="M18" s="235" t="str">
        <f>IF(COUNT(L18,N18)&lt;2,"",TEXT(L18-N18,"○;●;△"))</f>
        <v>○</v>
      </c>
      <c r="N18" s="272">
        <v>1</v>
      </c>
      <c r="O18" s="263">
        <f>COUNTIF($C18:$N18,O$24)</f>
        <v>3</v>
      </c>
      <c r="P18" s="237">
        <f>COUNTIF($C18:$N18,P$24)</f>
        <v>0</v>
      </c>
      <c r="Q18" s="237">
        <f>COUNTIF($C18:$N18,Q$24)</f>
        <v>0</v>
      </c>
      <c r="R18" s="237">
        <f>O18*3+Q18</f>
        <v>9</v>
      </c>
      <c r="S18" s="237">
        <f>SUMIF($C$24:$N$24,S$17,$C18:$N18)</f>
        <v>9</v>
      </c>
      <c r="T18" s="237">
        <f>SUMIF($C$24:$N$24,T$17,$C18:$N18)</f>
        <v>1</v>
      </c>
      <c r="U18" s="238">
        <f>S18-T18</f>
        <v>8</v>
      </c>
      <c r="V18" s="239">
        <f ca="1">SUMPRODUCT(($R$18:$R$21*10^5+$U$18:$U$21&gt;R18*10^5+U18)*1)+1</f>
        <v>1</v>
      </c>
      <c r="W18" s="287"/>
      <c r="X18" s="271"/>
      <c r="Z18" s="271"/>
      <c r="AA18" s="350" t="str">
        <f>B20</f>
        <v>七　飯</v>
      </c>
      <c r="AB18" s="350" t="s">
        <v>556</v>
      </c>
      <c r="AC18" s="350" t="s">
        <v>524</v>
      </c>
      <c r="AD18" s="350" t="s">
        <v>556</v>
      </c>
      <c r="AE18" s="350" t="str">
        <f>B21</f>
        <v>アスルクラロ</v>
      </c>
    </row>
    <row r="19" spans="2:31" ht="22.5" customHeight="1">
      <c r="B19" s="341" t="s">
        <v>538</v>
      </c>
      <c r="C19" s="264">
        <f ca="1">IF(MOD(COLUMN(A1),3)=2,VLOOKUP(OFFSET($F$18,INT(COLUMN(C:C)/3)-1,ROW(A1)*3-MOD(COLUMN(A1)-1,3)-1),{"○","●";"△","△";"●","○"},2,0),OFFSET($F$18,INT(COLUMN(C:C)/3)-1,ROW(A1)*3-MOD(COLUMN(A1)-1,3)-1))</f>
        <v>0</v>
      </c>
      <c r="D19" s="241" t="str">
        <f ca="1">IF(MOD(COLUMN(B1),3)=2,VLOOKUP(OFFSET($F$18,INT(COLUMN(D:D)/3)-1,ROW(B1)*3-MOD(COLUMN(B1)-1,3)-1),{"○","●";"△","△";"●","○"},2,0),OFFSET($F$18,INT(COLUMN(D:D)/3)-1,ROW(B1)*3-MOD(COLUMN(B1)-1,3)-1))</f>
        <v>●</v>
      </c>
      <c r="E19" s="242">
        <f ca="1">IF(MOD(COLUMN(C1),3)=2,VLOOKUP(OFFSET($F$18,INT(COLUMN(E:E)/3)-1,ROW(C1)*3-MOD(COLUMN(C1)-1,3)-1),{"○","●";"△","△";"●","○"},2,0),OFFSET($F$18,INT(COLUMN(E:E)/3)-1,ROW(C1)*3-MOD(COLUMN(C1)-1,3)-1))</f>
        <v>4</v>
      </c>
      <c r="F19" s="779"/>
      <c r="G19" s="780"/>
      <c r="H19" s="781"/>
      <c r="I19" s="243">
        <v>3</v>
      </c>
      <c r="J19" s="244" t="str">
        <f>IF(COUNT(I19,K19)&lt;2,"",TEXT(I19-K19,"○;●;△"))</f>
        <v>○</v>
      </c>
      <c r="K19" s="245">
        <v>2</v>
      </c>
      <c r="L19" s="246">
        <v>5</v>
      </c>
      <c r="M19" s="241" t="str">
        <f>IF(COUNT(L19,N19)&lt;2,"",TEXT(L19-N19,"○;●;△"))</f>
        <v>○</v>
      </c>
      <c r="N19" s="273">
        <v>4</v>
      </c>
      <c r="O19" s="265">
        <f t="shared" ref="O19:Q21" ca="1" si="5">COUNTIF($C19:$N19,O$24)</f>
        <v>2</v>
      </c>
      <c r="P19" s="248">
        <f t="shared" ca="1" si="5"/>
        <v>1</v>
      </c>
      <c r="Q19" s="248">
        <f t="shared" ca="1" si="5"/>
        <v>0</v>
      </c>
      <c r="R19" s="248">
        <f t="shared" ref="R19:R21" ca="1" si="6">O19*3+Q19</f>
        <v>6</v>
      </c>
      <c r="S19" s="248">
        <f t="shared" ref="S19:T21" ca="1" si="7">SUMIF($C$24:$N$24,S$17,$C19:$N19)</f>
        <v>8</v>
      </c>
      <c r="T19" s="248">
        <f t="shared" ca="1" si="7"/>
        <v>10</v>
      </c>
      <c r="U19" s="249">
        <f t="shared" ref="U19:U21" ca="1" si="8">S19-T19</f>
        <v>-2</v>
      </c>
      <c r="V19" s="250">
        <f t="shared" ref="V19:V21" ca="1" si="9">SUMPRODUCT(($R$18:$R$21*10^5+$U$18:$U$21&gt;R19*10^5+U19)*1)+1</f>
        <v>2</v>
      </c>
      <c r="W19" s="287"/>
      <c r="X19" s="271"/>
      <c r="Y19" s="271"/>
      <c r="AA19" s="350" t="str">
        <f>B18</f>
        <v>スクール</v>
      </c>
      <c r="AB19" s="350" t="s">
        <v>556</v>
      </c>
      <c r="AC19" s="350" t="s">
        <v>524</v>
      </c>
      <c r="AD19" s="350" t="s">
        <v>556</v>
      </c>
      <c r="AE19" s="350" t="str">
        <f>B20</f>
        <v>七　飯</v>
      </c>
    </row>
    <row r="20" spans="2:31" ht="22.5" customHeight="1">
      <c r="B20" s="341" t="s">
        <v>537</v>
      </c>
      <c r="C20" s="264">
        <f ca="1">IF(MOD(COLUMN(A2),3)=2,VLOOKUP(OFFSET($F$18,INT(COLUMN(C:C)/3)-1,ROW(A2)*3-MOD(COLUMN(A2)-1,3)-1),{"○","●";"△","△";"●","○"},2,0),OFFSET($F$18,INT(COLUMN(C:C)/3)-1,ROW(A2)*3-MOD(COLUMN(A2)-1,3)-1))</f>
        <v>0</v>
      </c>
      <c r="D20" s="241" t="str">
        <f ca="1">IF(MOD(COLUMN(B2),3)=2,VLOOKUP(OFFSET($F$18,INT(COLUMN(D:D)/3)-1,ROW(B2)*3-MOD(COLUMN(B2)-1,3)-1),{"○","●";"△","△";"●","○"},2,0),OFFSET($F$18,INT(COLUMN(D:D)/3)-1,ROW(B2)*3-MOD(COLUMN(B2)-1,3)-1))</f>
        <v>●</v>
      </c>
      <c r="E20" s="242">
        <f ca="1">IF(MOD(COLUMN(C2),3)=2,VLOOKUP(OFFSET($F$18,INT(COLUMN(E:E)/3)-1,ROW(C2)*3-MOD(COLUMN(C2)-1,3)-1),{"○","●";"△","△";"●","○"},2,0),OFFSET($F$18,INT(COLUMN(E:E)/3)-1,ROW(C2)*3-MOD(COLUMN(C2)-1,3)-1))</f>
        <v>2</v>
      </c>
      <c r="F20" s="251">
        <f ca="1">IF(MOD(COLUMN(D2),3)=2,VLOOKUP(OFFSET($F$18,INT(COLUMN(F:F)/3)-1,ROW(D2)*3-MOD(COLUMN(D2)-1,3)-1),{"○","●";"△","△";"●","○"},2,0),OFFSET($F$18,INT(COLUMN(F:F)/3)-1,ROW(D2)*3-MOD(COLUMN(D2)-1,3)-1))</f>
        <v>2</v>
      </c>
      <c r="G20" s="241" t="str">
        <f ca="1">IF(MOD(COLUMN(E2),3)=2,VLOOKUP(OFFSET($F$18,INT(COLUMN(G:G)/3)-1,ROW(E2)*3-MOD(COLUMN(E2)-1,3)-1),{"○","●";"△","△";"●","○"},2,0),OFFSET($F$18,INT(COLUMN(G:G)/3)-1,ROW(E2)*3-MOD(COLUMN(E2)-1,3)-1))</f>
        <v>●</v>
      </c>
      <c r="H20" s="242">
        <f ca="1">IF(MOD(COLUMN(F2),3)=2,VLOOKUP(OFFSET($F$18,INT(COLUMN(H:H)/3)-1,ROW(F2)*3-MOD(COLUMN(F2)-1,3)-1),{"○","●";"△","△";"●","○"},2,0),OFFSET($F$18,INT(COLUMN(H:H)/3)-1,ROW(F2)*3-MOD(COLUMN(F2)-1,3)-1))</f>
        <v>3</v>
      </c>
      <c r="I20" s="779"/>
      <c r="J20" s="780"/>
      <c r="K20" s="781"/>
      <c r="L20" s="231">
        <v>4</v>
      </c>
      <c r="M20" s="232" t="str">
        <f>IF(COUNT(L20,N20)&lt;2,"",TEXT(L20-N20,"○;●;△"))</f>
        <v>○</v>
      </c>
      <c r="N20" s="274">
        <v>1</v>
      </c>
      <c r="O20" s="265">
        <f t="shared" ca="1" si="5"/>
        <v>1</v>
      </c>
      <c r="P20" s="248">
        <f t="shared" ca="1" si="5"/>
        <v>2</v>
      </c>
      <c r="Q20" s="248">
        <f t="shared" ca="1" si="5"/>
        <v>0</v>
      </c>
      <c r="R20" s="248">
        <f t="shared" ca="1" si="6"/>
        <v>3</v>
      </c>
      <c r="S20" s="248">
        <f t="shared" ca="1" si="7"/>
        <v>6</v>
      </c>
      <c r="T20" s="248">
        <f ca="1">SUMIF($C$24:$N$24,T$17,$C20:$N20)</f>
        <v>6</v>
      </c>
      <c r="U20" s="249">
        <f t="shared" ca="1" si="8"/>
        <v>0</v>
      </c>
      <c r="V20" s="250">
        <f t="shared" ca="1" si="9"/>
        <v>3</v>
      </c>
      <c r="W20" s="287"/>
      <c r="X20" s="271"/>
      <c r="Y20" s="271"/>
      <c r="AA20" s="350" t="str">
        <f>B19</f>
        <v>CORAZON</v>
      </c>
      <c r="AB20" s="350" t="s">
        <v>556</v>
      </c>
      <c r="AC20" s="350" t="s">
        <v>524</v>
      </c>
      <c r="AD20" s="350" t="s">
        <v>556</v>
      </c>
      <c r="AE20" s="350" t="str">
        <f>B21</f>
        <v>アスルクラロ</v>
      </c>
    </row>
    <row r="21" spans="2:31" ht="22.5" customHeight="1" thickBot="1">
      <c r="B21" s="342" t="s">
        <v>536</v>
      </c>
      <c r="C21" s="267">
        <f ca="1">IF(MOD(COLUMN(A3),3)=2,VLOOKUP(OFFSET($F$18,INT(COLUMN(C:C)/3)-1,ROW(A3)*3-MOD(COLUMN(A3)-1,3)-1),{"○","●";"△","△";"●","○"},2,0),OFFSET($F$18,INT(COLUMN(C:C)/3)-1,ROW(A3)*3-MOD(COLUMN(A3)-1,3)-1))</f>
        <v>1</v>
      </c>
      <c r="D21" s="253" t="str">
        <f ca="1">IF(MOD(COLUMN(B3),3)=2,VLOOKUP(OFFSET($F$18,INT(COLUMN(D:D)/3)-1,ROW(B3)*3-MOD(COLUMN(B3)-1,3)-1),{"○","●";"△","△";"●","○"},2,0),OFFSET($F$18,INT(COLUMN(D:D)/3)-1,ROW(B3)*3-MOD(COLUMN(B3)-1,3)-1))</f>
        <v>●</v>
      </c>
      <c r="E21" s="254">
        <f ca="1">IF(MOD(COLUMN(C3),3)=2,VLOOKUP(OFFSET($F$18,INT(COLUMN(E:E)/3)-1,ROW(C3)*3-MOD(COLUMN(C3)-1,3)-1),{"○","●";"△","△";"●","○"},2,0),OFFSET($F$18,INT(COLUMN(E:E)/3)-1,ROW(C3)*3-MOD(COLUMN(C3)-1,3)-1))</f>
        <v>3</v>
      </c>
      <c r="F21" s="255">
        <f ca="1">IF(MOD(COLUMN(D3),3)=2,VLOOKUP(OFFSET($F$18,INT(COLUMN(F:F)/3)-1,ROW(D3)*3-MOD(COLUMN(D3)-1,3)-1),{"○","●";"△","△";"●","○"},2,0),OFFSET($F$18,INT(COLUMN(F:F)/3)-1,ROW(D3)*3-MOD(COLUMN(D3)-1,3)-1))</f>
        <v>4</v>
      </c>
      <c r="G21" s="253" t="str">
        <f ca="1">IF(MOD(COLUMN(E3),3)=2,VLOOKUP(OFFSET($F$18,INT(COLUMN(G:G)/3)-1,ROW(E3)*3-MOD(COLUMN(E3)-1,3)-1),{"○","●";"△","△";"●","○"},2,0),OFFSET($F$18,INT(COLUMN(G:G)/3)-1,ROW(E3)*3-MOD(COLUMN(E3)-1,3)-1))</f>
        <v>●</v>
      </c>
      <c r="H21" s="254">
        <f ca="1">IF(MOD(COLUMN(F3),3)=2,VLOOKUP(OFFSET($F$18,INT(COLUMN(H:H)/3)-1,ROW(F3)*3-MOD(COLUMN(F3)-1,3)-1),{"○","●";"△","△";"●","○"},2,0),OFFSET($F$18,INT(COLUMN(H:H)/3)-1,ROW(F3)*3-MOD(COLUMN(F3)-1,3)-1))</f>
        <v>5</v>
      </c>
      <c r="I21" s="255">
        <f ca="1">IF(MOD(COLUMN(G3),3)=2,VLOOKUP(OFFSET($F$18,INT(COLUMN(I:I)/3)-1,ROW(G3)*3-MOD(COLUMN(G3)-1,3)-1),{"○","●";"△","△";"●","○"},2,0),OFFSET($F$18,INT(COLUMN(I:I)/3)-1,ROW(G3)*3-MOD(COLUMN(G3)-1,3)-1))</f>
        <v>1</v>
      </c>
      <c r="J21" s="253" t="str">
        <f ca="1">IF(MOD(COLUMN(H3),3)=2,VLOOKUP(OFFSET($F$18,INT(COLUMN(J:J)/3)-1,ROW(H3)*3-MOD(COLUMN(H3)-1,3)-1),{"○","●";"△","△";"●","○"},2,0),OFFSET($F$18,INT(COLUMN(J:J)/3)-1,ROW(H3)*3-MOD(COLUMN(H3)-1,3)-1))</f>
        <v>●</v>
      </c>
      <c r="K21" s="254">
        <f ca="1">IF(MOD(COLUMN(I3),3)=2,VLOOKUP(OFFSET($F$18,INT(COLUMN(K:K)/3)-1,ROW(I3)*3-MOD(COLUMN(I3)-1,3)-1),{"○","●";"△","△";"●","○"},2,0),OFFSET($F$18,INT(COLUMN(K:K)/3)-1,ROW(I3)*3-MOD(COLUMN(I3)-1,3)-1))</f>
        <v>4</v>
      </c>
      <c r="L21" s="793"/>
      <c r="M21" s="794"/>
      <c r="N21" s="795"/>
      <c r="O21" s="268">
        <f t="shared" ca="1" si="5"/>
        <v>0</v>
      </c>
      <c r="P21" s="256">
        <f t="shared" ca="1" si="5"/>
        <v>3</v>
      </c>
      <c r="Q21" s="256">
        <f t="shared" ca="1" si="5"/>
        <v>0</v>
      </c>
      <c r="R21" s="256">
        <f t="shared" ca="1" si="6"/>
        <v>0</v>
      </c>
      <c r="S21" s="256">
        <f t="shared" ca="1" si="7"/>
        <v>6</v>
      </c>
      <c r="T21" s="256">
        <f t="shared" ca="1" si="7"/>
        <v>12</v>
      </c>
      <c r="U21" s="257">
        <f t="shared" ca="1" si="8"/>
        <v>-6</v>
      </c>
      <c r="V21" s="258">
        <f t="shared" ca="1" si="9"/>
        <v>4</v>
      </c>
      <c r="W21" s="287"/>
      <c r="X21" s="271"/>
      <c r="Y21" s="271"/>
      <c r="AA21" s="350" t="str">
        <f>B18</f>
        <v>スクール</v>
      </c>
      <c r="AB21" s="350" t="s">
        <v>556</v>
      </c>
      <c r="AC21" s="350" t="s">
        <v>524</v>
      </c>
      <c r="AD21" s="350" t="s">
        <v>556</v>
      </c>
      <c r="AE21" s="350" t="str">
        <f>B21</f>
        <v>アスルクラロ</v>
      </c>
    </row>
    <row r="22" spans="2:31" ht="22.5" customHeight="1">
      <c r="B22" s="309"/>
      <c r="C22" s="306"/>
      <c r="D22" s="310"/>
      <c r="E22" s="306"/>
      <c r="F22" s="306"/>
      <c r="G22" s="310"/>
      <c r="H22" s="306"/>
      <c r="I22" s="306"/>
      <c r="J22" s="310"/>
      <c r="K22" s="306"/>
      <c r="L22" s="306"/>
      <c r="M22" s="310"/>
      <c r="N22" s="306"/>
      <c r="O22" s="308"/>
      <c r="P22" s="308"/>
      <c r="Q22" s="308"/>
      <c r="R22" s="306"/>
      <c r="S22" s="306"/>
      <c r="T22" s="306"/>
      <c r="U22" s="306"/>
      <c r="V22" s="306"/>
      <c r="W22" s="306"/>
      <c r="X22" s="271"/>
      <c r="Y22" s="271"/>
      <c r="AA22" s="350" t="str">
        <f>B19</f>
        <v>CORAZON</v>
      </c>
      <c r="AB22" s="350" t="s">
        <v>556</v>
      </c>
      <c r="AC22" s="350" t="s">
        <v>524</v>
      </c>
      <c r="AD22" s="350" t="s">
        <v>556</v>
      </c>
      <c r="AE22" s="350" t="str">
        <f>B20</f>
        <v>七　飯</v>
      </c>
    </row>
    <row r="23" spans="2:31" ht="7.5" customHeight="1">
      <c r="B23" s="299"/>
      <c r="C23" s="291"/>
      <c r="D23" s="292"/>
      <c r="E23" s="291"/>
      <c r="F23" s="291"/>
      <c r="G23" s="292"/>
      <c r="H23" s="291"/>
      <c r="I23" s="291"/>
      <c r="J23" s="292"/>
      <c r="K23" s="291"/>
      <c r="L23" s="291"/>
      <c r="M23" s="292"/>
      <c r="N23" s="291"/>
      <c r="O23" s="291"/>
      <c r="P23" s="292"/>
      <c r="Q23" s="291"/>
      <c r="R23" s="307"/>
      <c r="S23" s="307"/>
      <c r="T23" s="307"/>
      <c r="U23" s="299"/>
      <c r="V23" s="299"/>
      <c r="W23" s="299"/>
      <c r="AA23" s="292"/>
      <c r="AB23" s="292"/>
      <c r="AC23" s="292"/>
      <c r="AD23" s="292"/>
      <c r="AE23" s="292"/>
    </row>
    <row r="24" spans="2:31" ht="7.5" customHeight="1">
      <c r="B24" s="299"/>
      <c r="C24" s="269" t="s">
        <v>505</v>
      </c>
      <c r="D24" s="261"/>
      <c r="E24" s="269" t="s">
        <v>506</v>
      </c>
      <c r="F24" s="269" t="s">
        <v>496</v>
      </c>
      <c r="G24" s="261"/>
      <c r="H24" s="269" t="s">
        <v>497</v>
      </c>
      <c r="I24" s="269" t="s">
        <v>496</v>
      </c>
      <c r="J24" s="261"/>
      <c r="K24" s="269" t="s">
        <v>506</v>
      </c>
      <c r="L24" s="269" t="s">
        <v>496</v>
      </c>
      <c r="M24" s="261"/>
      <c r="N24" s="269" t="s">
        <v>506</v>
      </c>
      <c r="O24" s="269" t="s">
        <v>501</v>
      </c>
      <c r="P24" s="269" t="s">
        <v>502</v>
      </c>
      <c r="Q24" s="269" t="s">
        <v>503</v>
      </c>
      <c r="R24" s="270"/>
      <c r="S24" s="270"/>
      <c r="T24" s="270"/>
      <c r="U24" s="262"/>
      <c r="V24" s="299"/>
      <c r="W24" s="299"/>
      <c r="AA24" s="292"/>
      <c r="AB24" s="292"/>
      <c r="AC24" s="292"/>
      <c r="AD24" s="292"/>
      <c r="AE24" s="292"/>
    </row>
    <row r="25" spans="2:31" ht="7.5" customHeight="1">
      <c r="B25" s="300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2"/>
      <c r="X25" s="222"/>
      <c r="Y25" s="222"/>
      <c r="AA25" s="292"/>
      <c r="AB25" s="292"/>
      <c r="AC25" s="292"/>
      <c r="AD25" s="292"/>
      <c r="AE25" s="292"/>
    </row>
    <row r="26" spans="2:31" ht="7.5" customHeight="1">
      <c r="B26" s="796"/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AA26" s="292"/>
      <c r="AB26" s="292"/>
      <c r="AC26" s="292"/>
      <c r="AD26" s="292"/>
      <c r="AE26" s="292"/>
    </row>
    <row r="27" spans="2:31" ht="7.5" customHeight="1">
      <c r="AA27" s="292" t="s">
        <v>522</v>
      </c>
      <c r="AB27" s="292"/>
      <c r="AC27" s="292"/>
      <c r="AD27" s="292"/>
      <c r="AE27" s="292"/>
    </row>
    <row r="28" spans="2:31" ht="21" customHeight="1" thickBot="1">
      <c r="B28" s="785" t="s">
        <v>512</v>
      </c>
      <c r="C28" s="785"/>
      <c r="D28" s="785"/>
      <c r="E28" s="785"/>
      <c r="F28" s="785"/>
      <c r="L28" s="225"/>
      <c r="M28" s="226"/>
      <c r="N28" s="226"/>
      <c r="O28" s="225"/>
      <c r="P28" s="226"/>
      <c r="Q28" s="786" t="s">
        <v>491</v>
      </c>
      <c r="R28" s="786"/>
      <c r="S28" s="786"/>
      <c r="T28" s="786"/>
      <c r="U28" s="786"/>
      <c r="V28" s="786"/>
      <c r="W28" s="288"/>
      <c r="X28" s="288"/>
      <c r="Y28" s="288"/>
      <c r="AA28" s="775" t="s">
        <v>520</v>
      </c>
      <c r="AB28" s="775"/>
      <c r="AC28" s="292"/>
      <c r="AD28" s="775" t="s">
        <v>520</v>
      </c>
      <c r="AE28" s="775"/>
    </row>
    <row r="29" spans="2:31" ht="22.5" customHeight="1" thickBot="1">
      <c r="B29" s="227" t="s">
        <v>504</v>
      </c>
      <c r="C29" s="787" t="str">
        <f>B30</f>
        <v>乙　部</v>
      </c>
      <c r="D29" s="788"/>
      <c r="E29" s="789"/>
      <c r="F29" s="790" t="str">
        <f>B31</f>
        <v>旭　岡</v>
      </c>
      <c r="G29" s="788"/>
      <c r="H29" s="789"/>
      <c r="I29" s="790" t="str">
        <f>B32</f>
        <v>亀　田</v>
      </c>
      <c r="J29" s="788"/>
      <c r="K29" s="789"/>
      <c r="L29" s="790" t="str">
        <f>B33</f>
        <v>砂　原</v>
      </c>
      <c r="M29" s="788"/>
      <c r="N29" s="789"/>
      <c r="O29" s="276" t="s">
        <v>492</v>
      </c>
      <c r="P29" s="228" t="s">
        <v>493</v>
      </c>
      <c r="Q29" s="228" t="s">
        <v>494</v>
      </c>
      <c r="R29" s="228" t="s">
        <v>495</v>
      </c>
      <c r="S29" s="228" t="s">
        <v>496</v>
      </c>
      <c r="T29" s="228" t="s">
        <v>497</v>
      </c>
      <c r="U29" s="229" t="s">
        <v>498</v>
      </c>
      <c r="V29" s="312" t="s">
        <v>499</v>
      </c>
      <c r="W29" s="285"/>
      <c r="X29" s="286"/>
      <c r="Y29" s="286"/>
      <c r="AA29" s="350" t="str">
        <f>B30</f>
        <v>乙　部</v>
      </c>
      <c r="AB29" s="350" t="s">
        <v>556</v>
      </c>
      <c r="AC29" s="350" t="s">
        <v>524</v>
      </c>
      <c r="AD29" s="350" t="s">
        <v>556</v>
      </c>
      <c r="AE29" s="350" t="str">
        <f>B31</f>
        <v>旭　岡</v>
      </c>
    </row>
    <row r="30" spans="2:31" ht="22.5" customHeight="1">
      <c r="B30" s="340" t="s">
        <v>539</v>
      </c>
      <c r="C30" s="776"/>
      <c r="D30" s="777"/>
      <c r="E30" s="778"/>
      <c r="F30" s="231">
        <v>5</v>
      </c>
      <c r="G30" s="232" t="str">
        <f>IF(COUNT(F30,H30)&lt;2,"",TEXT(F30-H30,"○;●;△"))</f>
        <v>○</v>
      </c>
      <c r="H30" s="233">
        <v>2</v>
      </c>
      <c r="I30" s="234">
        <v>3</v>
      </c>
      <c r="J30" s="235" t="str">
        <f>IF(COUNT(I30,K30)&lt;2,"",TEXT(I30-K30,"○;●;△"))</f>
        <v>○</v>
      </c>
      <c r="K30" s="236">
        <v>1</v>
      </c>
      <c r="L30" s="234">
        <v>6</v>
      </c>
      <c r="M30" s="235" t="str">
        <f>IF(COUNT(L30,N30)&lt;2,"",TEXT(L30-N30,"○;●;△"))</f>
        <v>○</v>
      </c>
      <c r="N30" s="236">
        <v>0</v>
      </c>
      <c r="O30" s="263">
        <f>COUNTIF($C30:$N30,O$36)</f>
        <v>3</v>
      </c>
      <c r="P30" s="237">
        <f>COUNTIF($C30:$N30,P$36)</f>
        <v>0</v>
      </c>
      <c r="Q30" s="237">
        <f>COUNTIF($C30:$N30,Q$36)</f>
        <v>0</v>
      </c>
      <c r="R30" s="237">
        <f>O30*3+Q30</f>
        <v>9</v>
      </c>
      <c r="S30" s="237">
        <f>SUMIF($C$36:$N$36,S$29,$C30:$N30)</f>
        <v>14</v>
      </c>
      <c r="T30" s="237">
        <f>SUMIF($C$36:$N$36,T$29,$C30:$N30)</f>
        <v>3</v>
      </c>
      <c r="U30" s="238">
        <f>S30-T30</f>
        <v>11</v>
      </c>
      <c r="V30" s="316">
        <f ca="1">SUMPRODUCT(($R$30:$R$33*10^5+$U$30:$U$33&gt;R30*10^5+U30)*1)+1</f>
        <v>1</v>
      </c>
      <c r="W30" s="287"/>
      <c r="X30" s="271"/>
      <c r="Y30" s="271"/>
      <c r="AA30" s="350" t="str">
        <f>B32</f>
        <v>亀　田</v>
      </c>
      <c r="AB30" s="350" t="s">
        <v>556</v>
      </c>
      <c r="AC30" s="350" t="s">
        <v>524</v>
      </c>
      <c r="AD30" s="350" t="s">
        <v>556</v>
      </c>
      <c r="AE30" s="350" t="str">
        <f>B33</f>
        <v>砂　原</v>
      </c>
    </row>
    <row r="31" spans="2:31" ht="22.5" customHeight="1">
      <c r="B31" s="341" t="s">
        <v>557</v>
      </c>
      <c r="C31" s="264">
        <f ca="1">IF(MOD(COLUMN(A1),3)=2,VLOOKUP(OFFSET($F$30,INT(COLUMN(C:C)/3)-1,ROW(A1)*3-MOD(COLUMN(A1)-1,3)-1),{"○","●";"△","△";"●","○"},2,0),OFFSET($F$30,INT(COLUMN(C:C)/3)-1,ROW(A1)*3-MOD(COLUMN(A1)-1,3)-1))</f>
        <v>2</v>
      </c>
      <c r="D31" s="241" t="str">
        <f ca="1">IF(MOD(COLUMN(B1),3)=2,VLOOKUP(OFFSET($F$30,INT(COLUMN(D:D)/3)-1,ROW(B1)*3-MOD(COLUMN(B1)-1,3)-1),{"○","●";"△","△";"●","○"},2,0),OFFSET($F$30,INT(COLUMN(D:D)/3)-1,ROW(B1)*3-MOD(COLUMN(B1)-1,3)-1))</f>
        <v>●</v>
      </c>
      <c r="E31" s="242">
        <f ca="1">IF(MOD(COLUMN(C1),3)=2,VLOOKUP(OFFSET($F$30,INT(COLUMN(E:E)/3)-1,ROW(C1)*3-MOD(COLUMN(C1)-1,3)-1),{"○","●";"△","△";"●","○"},2,0),OFFSET($F$30,INT(COLUMN(E:E)/3)-1,ROW(C1)*3-MOD(COLUMN(C1)-1,3)-1))</f>
        <v>5</v>
      </c>
      <c r="F31" s="779"/>
      <c r="G31" s="780"/>
      <c r="H31" s="781"/>
      <c r="I31" s="243">
        <v>0</v>
      </c>
      <c r="J31" s="244" t="str">
        <f>IF(COUNT(I31,K31)&lt;2,"",TEXT(I31-K31,"○;●;△"))</f>
        <v>△</v>
      </c>
      <c r="K31" s="245">
        <v>0</v>
      </c>
      <c r="L31" s="246">
        <v>11</v>
      </c>
      <c r="M31" s="241" t="str">
        <f>IF(COUNT(L31,N31)&lt;2,"",TEXT(L31-N31,"○;●;△"))</f>
        <v>○</v>
      </c>
      <c r="N31" s="247">
        <v>1</v>
      </c>
      <c r="O31" s="265">
        <f t="shared" ref="O31:Q33" ca="1" si="10">COUNTIF($C31:$N31,O$36)</f>
        <v>1</v>
      </c>
      <c r="P31" s="248">
        <f t="shared" ca="1" si="10"/>
        <v>1</v>
      </c>
      <c r="Q31" s="248">
        <f t="shared" ca="1" si="10"/>
        <v>1</v>
      </c>
      <c r="R31" s="248">
        <f t="shared" ref="R31:R33" ca="1" si="11">O31*3+Q31</f>
        <v>4</v>
      </c>
      <c r="S31" s="248">
        <f t="shared" ref="S31:T33" ca="1" si="12">SUMIF($C$36:$N$36,S$29,$C31:$N31)</f>
        <v>13</v>
      </c>
      <c r="T31" s="248">
        <f t="shared" ca="1" si="12"/>
        <v>6</v>
      </c>
      <c r="U31" s="249">
        <f t="shared" ref="U31:U33" ca="1" si="13">S31-T31</f>
        <v>7</v>
      </c>
      <c r="V31" s="317">
        <f t="shared" ref="V31:V33" ca="1" si="14">SUMPRODUCT(($R$30:$R$33*10^5+$U$30:$U$33&gt;R31*10^5+U31)*1)+1</f>
        <v>2</v>
      </c>
      <c r="W31" s="287"/>
      <c r="X31" s="271"/>
      <c r="Y31" s="271"/>
      <c r="AA31" s="350" t="str">
        <f>B30</f>
        <v>乙　部</v>
      </c>
      <c r="AB31" s="350" t="s">
        <v>556</v>
      </c>
      <c r="AC31" s="350" t="s">
        <v>524</v>
      </c>
      <c r="AD31" s="350" t="s">
        <v>556</v>
      </c>
      <c r="AE31" s="350" t="str">
        <f>B32</f>
        <v>亀　田</v>
      </c>
    </row>
    <row r="32" spans="2:31" ht="22.5" customHeight="1">
      <c r="B32" s="341" t="s">
        <v>558</v>
      </c>
      <c r="C32" s="264">
        <f ca="1">IF(MOD(COLUMN(A2),3)=2,VLOOKUP(OFFSET($F$30,INT(COLUMN(C:C)/3)-1,ROW(A2)*3-MOD(COLUMN(A2)-1,3)-1),{"○","●";"△","△";"●","○"},2,0),OFFSET($F$30,INT(COLUMN(C:C)/3)-1,ROW(A2)*3-MOD(COLUMN(A2)-1,3)-1))</f>
        <v>1</v>
      </c>
      <c r="D32" s="241" t="str">
        <f ca="1">IF(MOD(COLUMN(B2),3)=2,VLOOKUP(OFFSET($F$30,INT(COLUMN(D:D)/3)-1,ROW(B2)*3-MOD(COLUMN(B2)-1,3)-1),{"○","●";"△","△";"●","○"},2,0),OFFSET($F$30,INT(COLUMN(D:D)/3)-1,ROW(B2)*3-MOD(COLUMN(B2)-1,3)-1))</f>
        <v>●</v>
      </c>
      <c r="E32" s="240">
        <f ca="1">IF(MOD(COLUMN(C2),3)=2,VLOOKUP(OFFSET($F$30,INT(COLUMN(E:E)/3)-1,ROW(C2)*3-MOD(COLUMN(C2)-1,3)-1),{"○","●";"△","△";"●","○"},2,0),OFFSET($F$30,INT(COLUMN(E:E)/3)-1,ROW(C2)*3-MOD(COLUMN(C2)-1,3)-1))</f>
        <v>3</v>
      </c>
      <c r="F32" s="251">
        <f ca="1">IF(MOD(COLUMN(D2),3)=2,VLOOKUP(OFFSET($F$30,INT(COLUMN(F:F)/3)-1,ROW(D2)*3-MOD(COLUMN(D2)-1,3)-1),{"○","●";"△","△";"●","○"},2,0),OFFSET($F$30,INT(COLUMN(F:F)/3)-1,ROW(D2)*3-MOD(COLUMN(D2)-1,3)-1))</f>
        <v>0</v>
      </c>
      <c r="G32" s="241" t="str">
        <f ca="1">IF(MOD(COLUMN(E2),3)=2,VLOOKUP(OFFSET($F$30,INT(COLUMN(G:G)/3)-1,ROW(E2)*3-MOD(COLUMN(E2)-1,3)-1),{"○","●";"△","△";"●","○"},2,0),OFFSET($F$30,INT(COLUMN(G:G)/3)-1,ROW(E2)*3-MOD(COLUMN(E2)-1,3)-1))</f>
        <v>△</v>
      </c>
      <c r="H32" s="242">
        <f ca="1">IF(MOD(COLUMN(F2),3)=2,VLOOKUP(OFFSET($F$30,INT(COLUMN(H:H)/3)-1,ROW(F2)*3-MOD(COLUMN(F2)-1,3)-1),{"○","●";"△","△";"●","○"},2,0),OFFSET($F$30,INT(COLUMN(H:H)/3)-1,ROW(F2)*3-MOD(COLUMN(F2)-1,3)-1))</f>
        <v>0</v>
      </c>
      <c r="I32" s="779"/>
      <c r="J32" s="780"/>
      <c r="K32" s="781"/>
      <c r="L32" s="231">
        <v>3</v>
      </c>
      <c r="M32" s="232" t="str">
        <f>IF(COUNT(L32,N32)&lt;2,"",TEXT(L32-N32,"○;●;△"))</f>
        <v>○</v>
      </c>
      <c r="N32" s="233">
        <v>1</v>
      </c>
      <c r="O32" s="265">
        <f t="shared" ca="1" si="10"/>
        <v>1</v>
      </c>
      <c r="P32" s="248">
        <f t="shared" ca="1" si="10"/>
        <v>1</v>
      </c>
      <c r="Q32" s="248">
        <f t="shared" ca="1" si="10"/>
        <v>1</v>
      </c>
      <c r="R32" s="248">
        <f t="shared" ca="1" si="11"/>
        <v>4</v>
      </c>
      <c r="S32" s="248">
        <f t="shared" ca="1" si="12"/>
        <v>4</v>
      </c>
      <c r="T32" s="248">
        <f t="shared" ca="1" si="12"/>
        <v>4</v>
      </c>
      <c r="U32" s="249">
        <f t="shared" ca="1" si="13"/>
        <v>0</v>
      </c>
      <c r="V32" s="317">
        <f t="shared" ca="1" si="14"/>
        <v>3</v>
      </c>
      <c r="W32" s="287"/>
      <c r="X32" s="271"/>
      <c r="Y32" s="271"/>
      <c r="AA32" s="350" t="str">
        <f>B31</f>
        <v>旭　岡</v>
      </c>
      <c r="AB32" s="350" t="s">
        <v>556</v>
      </c>
      <c r="AC32" s="350" t="s">
        <v>524</v>
      </c>
      <c r="AD32" s="350" t="s">
        <v>556</v>
      </c>
      <c r="AE32" s="350" t="str">
        <f>B33</f>
        <v>砂　原</v>
      </c>
    </row>
    <row r="33" spans="2:31" ht="22.5" customHeight="1" thickBot="1">
      <c r="B33" s="342" t="s">
        <v>559</v>
      </c>
      <c r="C33" s="267">
        <f ca="1">IF(MOD(COLUMN(A3),3)=2,VLOOKUP(OFFSET($F$30,INT(COLUMN(C:C)/3)-1,ROW(A3)*3-MOD(COLUMN(A3)-1,3)-1),{"○","●";"△","△";"●","○"},2,0),OFFSET($F$30,INT(COLUMN(C:C)/3)-1,ROW(A3)*3-MOD(COLUMN(A3)-1,3)-1))</f>
        <v>0</v>
      </c>
      <c r="D33" s="253" t="str">
        <f ca="1">IF(MOD(COLUMN(B3),3)=2,VLOOKUP(OFFSET($F$30,INT(COLUMN(D:D)/3)-1,ROW(B3)*3-MOD(COLUMN(B3)-1,3)-1),{"○","●";"△","△";"●","○"},2,0),OFFSET($F$30,INT(COLUMN(D:D)/3)-1,ROW(B3)*3-MOD(COLUMN(B3)-1,3)-1))</f>
        <v>●</v>
      </c>
      <c r="E33" s="252">
        <f ca="1">IF(MOD(COLUMN(C3),3)=2,VLOOKUP(OFFSET($F$30,INT(COLUMN(E:E)/3)-1,ROW(C3)*3-MOD(COLUMN(C3)-1,3)-1),{"○","●";"△","△";"●","○"},2,0),OFFSET($F$30,INT(COLUMN(E:E)/3)-1,ROW(C3)*3-MOD(COLUMN(C3)-1,3)-1))</f>
        <v>6</v>
      </c>
      <c r="F33" s="255">
        <f ca="1">IF(MOD(COLUMN(D3),3)=2,VLOOKUP(OFFSET($F$30,INT(COLUMN(F:F)/3)-1,ROW(D3)*3-MOD(COLUMN(D3)-1,3)-1),{"○","●";"△","△";"●","○"},2,0),OFFSET($F$30,INT(COLUMN(F:F)/3)-1,ROW(D3)*3-MOD(COLUMN(D3)-1,3)-1))</f>
        <v>1</v>
      </c>
      <c r="G33" s="253" t="str">
        <f ca="1">IF(MOD(COLUMN(E3),3)=2,VLOOKUP(OFFSET($F$30,INT(COLUMN(G:G)/3)-1,ROW(E3)*3-MOD(COLUMN(E3)-1,3)-1),{"○","●";"△","△";"●","○"},2,0),OFFSET($F$30,INT(COLUMN(G:G)/3)-1,ROW(E3)*3-MOD(COLUMN(E3)-1,3)-1))</f>
        <v>●</v>
      </c>
      <c r="H33" s="254">
        <f ca="1">IF(MOD(COLUMN(F3),3)=2,VLOOKUP(OFFSET($F$30,INT(COLUMN(H:H)/3)-1,ROW(F3)*3-MOD(COLUMN(F3)-1,3)-1),{"○","●";"△","△";"●","○"},2,0),OFFSET($F$30,INT(COLUMN(H:H)/3)-1,ROW(F3)*3-MOD(COLUMN(F3)-1,3)-1))</f>
        <v>11</v>
      </c>
      <c r="I33" s="255">
        <f ca="1">IF(MOD(COLUMN(G3),3)=2,VLOOKUP(OFFSET($F$30,INT(COLUMN(I:I)/3)-1,ROW(G3)*3-MOD(COLUMN(G3)-1,3)-1),{"○","●";"△","△";"●","○"},2,0),OFFSET($F$30,INT(COLUMN(I:I)/3)-1,ROW(G3)*3-MOD(COLUMN(G3)-1,3)-1))</f>
        <v>1</v>
      </c>
      <c r="J33" s="253" t="str">
        <f ca="1">IF(MOD(COLUMN(H3),3)=2,VLOOKUP(OFFSET($F$30,INT(COLUMN(J:J)/3)-1,ROW(H3)*3-MOD(COLUMN(H3)-1,3)-1),{"○","●";"△","△";"●","○"},2,0),OFFSET($F$30,INT(COLUMN(J:J)/3)-1,ROW(H3)*3-MOD(COLUMN(H3)-1,3)-1))</f>
        <v>●</v>
      </c>
      <c r="K33" s="254">
        <f ca="1">IF(MOD(COLUMN(I3),3)=2,VLOOKUP(OFFSET($F$30,INT(COLUMN(K:K)/3)-1,ROW(I3)*3-MOD(COLUMN(I3)-1,3)-1),{"○","●";"△","△";"●","○"},2,0),OFFSET($F$30,INT(COLUMN(K:K)/3)-1,ROW(I3)*3-MOD(COLUMN(I3)-1,3)-1))</f>
        <v>3</v>
      </c>
      <c r="L33" s="793"/>
      <c r="M33" s="794"/>
      <c r="N33" s="795"/>
      <c r="O33" s="268">
        <f t="shared" ca="1" si="10"/>
        <v>0</v>
      </c>
      <c r="P33" s="256">
        <f t="shared" ca="1" si="10"/>
        <v>3</v>
      </c>
      <c r="Q33" s="256">
        <f t="shared" ca="1" si="10"/>
        <v>0</v>
      </c>
      <c r="R33" s="256">
        <f t="shared" ca="1" si="11"/>
        <v>0</v>
      </c>
      <c r="S33" s="256">
        <f t="shared" ca="1" si="12"/>
        <v>2</v>
      </c>
      <c r="T33" s="256">
        <f t="shared" ca="1" si="12"/>
        <v>20</v>
      </c>
      <c r="U33" s="257">
        <f t="shared" ca="1" si="13"/>
        <v>-18</v>
      </c>
      <c r="V33" s="318">
        <f t="shared" ca="1" si="14"/>
        <v>4</v>
      </c>
      <c r="W33" s="287"/>
      <c r="X33" s="271"/>
      <c r="Y33" s="271"/>
      <c r="AA33" s="350" t="str">
        <f>B30</f>
        <v>乙　部</v>
      </c>
      <c r="AB33" s="350" t="s">
        <v>556</v>
      </c>
      <c r="AC33" s="350" t="s">
        <v>524</v>
      </c>
      <c r="AD33" s="350" t="s">
        <v>556</v>
      </c>
      <c r="AE33" s="350" t="str">
        <f>B33</f>
        <v>砂　原</v>
      </c>
    </row>
    <row r="34" spans="2:31" ht="22.5" customHeight="1">
      <c r="B34" s="313"/>
      <c r="C34" s="271"/>
      <c r="D34" s="315"/>
      <c r="E34" s="271"/>
      <c r="F34" s="271"/>
      <c r="G34" s="315"/>
      <c r="H34" s="271"/>
      <c r="I34" s="271"/>
      <c r="J34" s="315"/>
      <c r="K34" s="271"/>
      <c r="L34" s="271"/>
      <c r="M34" s="315"/>
      <c r="N34" s="271"/>
      <c r="O34" s="314"/>
      <c r="P34" s="314"/>
      <c r="Q34" s="314"/>
      <c r="R34" s="271"/>
      <c r="S34" s="271"/>
      <c r="T34" s="271"/>
      <c r="U34" s="271"/>
      <c r="V34" s="271"/>
      <c r="W34" s="271"/>
      <c r="X34" s="271"/>
      <c r="Y34" s="271"/>
      <c r="AA34" s="350" t="str">
        <f>B31</f>
        <v>旭　岡</v>
      </c>
      <c r="AB34" s="350" t="s">
        <v>556</v>
      </c>
      <c r="AC34" s="350" t="s">
        <v>524</v>
      </c>
      <c r="AD34" s="350" t="s">
        <v>556</v>
      </c>
      <c r="AE34" s="350" t="str">
        <f>B32</f>
        <v>亀　田</v>
      </c>
    </row>
    <row r="35" spans="2:31" ht="7.5" customHeight="1">
      <c r="B35" s="277"/>
      <c r="C35" s="291"/>
      <c r="D35" s="292"/>
      <c r="E35" s="291"/>
      <c r="F35" s="291"/>
      <c r="G35" s="292"/>
      <c r="H35" s="291"/>
      <c r="I35" s="291"/>
      <c r="J35" s="292"/>
      <c r="K35" s="291"/>
      <c r="L35" s="291"/>
      <c r="M35" s="292"/>
      <c r="N35" s="291"/>
      <c r="O35" s="291"/>
      <c r="P35" s="292"/>
      <c r="Q35" s="291"/>
      <c r="R35" s="311"/>
      <c r="S35" s="311"/>
      <c r="T35" s="311"/>
      <c r="U35" s="277"/>
      <c r="V35" s="277"/>
      <c r="W35" s="277"/>
      <c r="X35" s="277"/>
      <c r="Y35" s="277"/>
      <c r="AA35" s="292"/>
      <c r="AB35" s="292"/>
      <c r="AC35" s="292"/>
      <c r="AD35" s="292"/>
      <c r="AE35" s="292"/>
    </row>
    <row r="36" spans="2:31" ht="7.5" customHeight="1">
      <c r="B36" s="277"/>
      <c r="C36" s="269" t="s">
        <v>496</v>
      </c>
      <c r="D36" s="261"/>
      <c r="E36" s="269" t="s">
        <v>506</v>
      </c>
      <c r="F36" s="269" t="s">
        <v>496</v>
      </c>
      <c r="G36" s="261"/>
      <c r="H36" s="269" t="s">
        <v>506</v>
      </c>
      <c r="I36" s="269" t="s">
        <v>505</v>
      </c>
      <c r="J36" s="261"/>
      <c r="K36" s="269" t="s">
        <v>497</v>
      </c>
      <c r="L36" s="269" t="s">
        <v>496</v>
      </c>
      <c r="M36" s="261"/>
      <c r="N36" s="269" t="s">
        <v>506</v>
      </c>
      <c r="O36" s="269" t="s">
        <v>501</v>
      </c>
      <c r="P36" s="269" t="s">
        <v>502</v>
      </c>
      <c r="Q36" s="269" t="s">
        <v>503</v>
      </c>
      <c r="R36" s="303"/>
      <c r="S36" s="303"/>
      <c r="T36" s="303"/>
      <c r="U36" s="304"/>
      <c r="V36" s="277"/>
      <c r="W36" s="277"/>
      <c r="X36" s="277"/>
      <c r="Y36" s="277"/>
      <c r="AA36" s="292"/>
      <c r="AB36" s="292"/>
      <c r="AC36" s="292"/>
      <c r="AD36" s="292"/>
      <c r="AE36" s="292"/>
    </row>
    <row r="37" spans="2:31" ht="7.5" customHeight="1">
      <c r="B37" s="220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278"/>
      <c r="X37" s="278"/>
      <c r="Y37" s="278"/>
      <c r="AA37" s="292"/>
      <c r="AB37" s="292"/>
      <c r="AC37" s="292"/>
      <c r="AD37" s="292"/>
      <c r="AE37" s="292"/>
    </row>
    <row r="38" spans="2:31" ht="8.25" customHeight="1">
      <c r="B38" s="792"/>
      <c r="C38" s="792"/>
      <c r="D38" s="792"/>
      <c r="E38" s="792"/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2"/>
      <c r="S38" s="792"/>
      <c r="T38" s="792"/>
      <c r="U38" s="792"/>
      <c r="V38" s="792"/>
      <c r="W38" s="792"/>
      <c r="X38" s="792"/>
      <c r="Y38" s="792"/>
      <c r="AA38" s="292"/>
      <c r="AB38" s="292"/>
      <c r="AC38" s="292"/>
      <c r="AD38" s="292"/>
      <c r="AE38" s="292"/>
    </row>
    <row r="39" spans="2:31" ht="7.5" customHeight="1">
      <c r="AA39" s="292" t="s">
        <v>523</v>
      </c>
      <c r="AB39" s="292"/>
      <c r="AC39" s="292"/>
      <c r="AD39" s="292"/>
      <c r="AE39" s="292"/>
    </row>
    <row r="40" spans="2:31" ht="21" customHeight="1" thickBot="1">
      <c r="B40" s="785" t="s">
        <v>513</v>
      </c>
      <c r="C40" s="785"/>
      <c r="D40" s="785"/>
      <c r="E40" s="785"/>
      <c r="F40" s="785"/>
      <c r="L40" s="225"/>
      <c r="M40" s="226"/>
      <c r="N40" s="226"/>
      <c r="O40" s="225"/>
      <c r="P40" s="226"/>
      <c r="Q40" s="786" t="s">
        <v>491</v>
      </c>
      <c r="R40" s="786"/>
      <c r="S40" s="786"/>
      <c r="T40" s="786"/>
      <c r="U40" s="786"/>
      <c r="V40" s="786"/>
      <c r="W40" s="288"/>
      <c r="X40" s="288"/>
      <c r="Y40" s="288"/>
      <c r="AA40" s="775" t="s">
        <v>520</v>
      </c>
      <c r="AB40" s="775"/>
      <c r="AC40" s="292"/>
      <c r="AD40" s="775" t="s">
        <v>520</v>
      </c>
      <c r="AE40" s="775"/>
    </row>
    <row r="41" spans="2:31" ht="22.5" customHeight="1" thickBot="1">
      <c r="B41" s="227" t="s">
        <v>504</v>
      </c>
      <c r="C41" s="787" t="str">
        <f>B42</f>
        <v>サン・スポA</v>
      </c>
      <c r="D41" s="788"/>
      <c r="E41" s="789"/>
      <c r="F41" s="790" t="str">
        <f>B43</f>
        <v>港</v>
      </c>
      <c r="G41" s="788"/>
      <c r="H41" s="789"/>
      <c r="I41" s="790" t="str">
        <f>B44</f>
        <v>プリマ</v>
      </c>
      <c r="J41" s="788"/>
      <c r="K41" s="789"/>
      <c r="L41" s="790" t="str">
        <f>B45</f>
        <v>えさん</v>
      </c>
      <c r="M41" s="788"/>
      <c r="N41" s="791"/>
      <c r="O41" s="276" t="s">
        <v>492</v>
      </c>
      <c r="P41" s="228" t="s">
        <v>493</v>
      </c>
      <c r="Q41" s="228" t="s">
        <v>494</v>
      </c>
      <c r="R41" s="228" t="s">
        <v>495</v>
      </c>
      <c r="S41" s="228" t="s">
        <v>496</v>
      </c>
      <c r="T41" s="228" t="s">
        <v>497</v>
      </c>
      <c r="U41" s="229" t="s">
        <v>498</v>
      </c>
      <c r="V41" s="230" t="s">
        <v>499</v>
      </c>
      <c r="W41" s="285"/>
      <c r="X41" s="286"/>
      <c r="Y41" s="286"/>
      <c r="AA41" s="350" t="str">
        <f>B42</f>
        <v>サン・スポA</v>
      </c>
      <c r="AB41" s="350" t="s">
        <v>556</v>
      </c>
      <c r="AC41" s="350" t="s">
        <v>524</v>
      </c>
      <c r="AD41" s="350" t="s">
        <v>556</v>
      </c>
      <c r="AE41" s="350" t="str">
        <f>B43</f>
        <v>港</v>
      </c>
    </row>
    <row r="42" spans="2:31" ht="22.5" customHeight="1">
      <c r="B42" s="340" t="s">
        <v>540</v>
      </c>
      <c r="C42" s="776"/>
      <c r="D42" s="777"/>
      <c r="E42" s="778"/>
      <c r="F42" s="231">
        <v>1</v>
      </c>
      <c r="G42" s="232" t="str">
        <f>IF(COUNT(F42,H42)&lt;2,"",TEXT(F42-H42,"○;●;△"))</f>
        <v>○</v>
      </c>
      <c r="H42" s="233">
        <v>0</v>
      </c>
      <c r="I42" s="234">
        <v>7</v>
      </c>
      <c r="J42" s="235" t="str">
        <f>IF(COUNT(I42,K42)&lt;2,"",TEXT(I42-K42,"○;●;△"))</f>
        <v>○</v>
      </c>
      <c r="K42" s="236">
        <v>1</v>
      </c>
      <c r="L42" s="234">
        <v>9</v>
      </c>
      <c r="M42" s="235" t="str">
        <f>IF(COUNT(L42,N42)&lt;2,"",TEXT(L42-N42,"○;●;△"))</f>
        <v>○</v>
      </c>
      <c r="N42" s="236">
        <v>2</v>
      </c>
      <c r="O42" s="263">
        <f>COUNTIF($C42:$N42,O$48)</f>
        <v>3</v>
      </c>
      <c r="P42" s="237">
        <f>COUNTIF($C42:$N42,P$48)</f>
        <v>0</v>
      </c>
      <c r="Q42" s="237">
        <f>COUNTIF($C42:$N42,Q$48)</f>
        <v>0</v>
      </c>
      <c r="R42" s="237">
        <f>O42*3+Q42</f>
        <v>9</v>
      </c>
      <c r="S42" s="237">
        <f>SUMIF($C$48:$N$48,S$41,$C42:$Q42)</f>
        <v>17</v>
      </c>
      <c r="T42" s="237">
        <f>SUMIF($C$48:$N$48,T$41,$C42:$Q42)</f>
        <v>3</v>
      </c>
      <c r="U42" s="238">
        <f>S42-T42</f>
        <v>14</v>
      </c>
      <c r="V42" s="239">
        <f ca="1">SUMPRODUCT(($R$42:$R$45*10^5+$U$42:$U$45&gt;R42*10^5+U42)*1)+1</f>
        <v>1</v>
      </c>
      <c r="W42" s="287"/>
      <c r="X42" s="271"/>
      <c r="Y42" s="271"/>
      <c r="AA42" s="350" t="str">
        <f>B44</f>
        <v>プリマ</v>
      </c>
      <c r="AB42" s="350" t="s">
        <v>556</v>
      </c>
      <c r="AC42" s="350" t="s">
        <v>524</v>
      </c>
      <c r="AD42" s="350" t="s">
        <v>556</v>
      </c>
      <c r="AE42" s="350" t="str">
        <f>B45</f>
        <v>えさん</v>
      </c>
    </row>
    <row r="43" spans="2:31" ht="22.5" customHeight="1">
      <c r="B43" s="341" t="s">
        <v>541</v>
      </c>
      <c r="C43" s="264">
        <f ca="1">IF(MOD(COLUMN(A1),3)=2,VLOOKUP(OFFSET($F$42,INT(COLUMN(C:C)/3)-1,ROW(A1)*3-MOD(COLUMN(A1)-1,3)-1),{"○","●";"△","△";"●","○"},2,0),OFFSET($F$42,INT(COLUMN(C:C)/3)-1,ROW(A1)*3-MOD(COLUMN(A1)-1,3)-1))</f>
        <v>0</v>
      </c>
      <c r="D43" s="241" t="str">
        <f ca="1">IF(MOD(COLUMN(B1),3)=2,VLOOKUP(OFFSET($F$42,INT(COLUMN(D:D)/3)-1,ROW(B1)*3-MOD(COLUMN(B1)-1,3)-1),{"○","●";"△","△";"●","○"},2,0),OFFSET($F$42,INT(COLUMN(D:D)/3)-1,ROW(B1)*3-MOD(COLUMN(B1)-1,3)-1))</f>
        <v>●</v>
      </c>
      <c r="E43" s="242">
        <f ca="1">IF(MOD(COLUMN(C1),3)=2,VLOOKUP(OFFSET($F$42,INT(COLUMN(E:E)/3)-1,ROW(C1)*3-MOD(COLUMN(C1)-1,3)-1),{"○","●";"△","△";"●","○"},2,0),OFFSET($F$42,INT(COLUMN(E:E)/3)-1,ROW(C1)*3-MOD(COLUMN(C1)-1,3)-1))</f>
        <v>1</v>
      </c>
      <c r="F43" s="779"/>
      <c r="G43" s="780"/>
      <c r="H43" s="781"/>
      <c r="I43" s="243">
        <v>7</v>
      </c>
      <c r="J43" s="244" t="str">
        <f>IF(COUNT(I43,K43)&lt;2,"",TEXT(I43-K43,"○;●;△"))</f>
        <v>○</v>
      </c>
      <c r="K43" s="245">
        <v>3</v>
      </c>
      <c r="L43" s="246">
        <v>8</v>
      </c>
      <c r="M43" s="241" t="str">
        <f>IF(COUNT(L43,N43)&lt;2,"",TEXT(L43-N43,"○;●;△"))</f>
        <v>○</v>
      </c>
      <c r="N43" s="247">
        <v>0</v>
      </c>
      <c r="O43" s="265">
        <f t="shared" ref="O43:Q45" ca="1" si="15">COUNTIF($C43:$N43,O$48)</f>
        <v>2</v>
      </c>
      <c r="P43" s="248">
        <f t="shared" ca="1" si="15"/>
        <v>1</v>
      </c>
      <c r="Q43" s="248">
        <f t="shared" ca="1" si="15"/>
        <v>0</v>
      </c>
      <c r="R43" s="248">
        <f ca="1">O43*3+Q43</f>
        <v>6</v>
      </c>
      <c r="S43" s="248">
        <f t="shared" ref="S43:T45" ca="1" si="16">SUMIF($C$48:$N$48,S$41,$C43:$Q43)</f>
        <v>15</v>
      </c>
      <c r="T43" s="248">
        <f t="shared" ca="1" si="16"/>
        <v>4</v>
      </c>
      <c r="U43" s="249">
        <f t="shared" ref="U43" ca="1" si="17">S43-T43</f>
        <v>11</v>
      </c>
      <c r="V43" s="250">
        <f t="shared" ref="V43:V44" ca="1" si="18">SUMPRODUCT(($R$42:$R$45*10^5+$U$42:$U$45&gt;R43*10^5+U43)*1)+1</f>
        <v>2</v>
      </c>
      <c r="W43" s="287"/>
      <c r="X43" s="271"/>
      <c r="Y43" s="271"/>
      <c r="AA43" s="350" t="str">
        <f>B42</f>
        <v>サン・スポA</v>
      </c>
      <c r="AB43" s="350" t="s">
        <v>556</v>
      </c>
      <c r="AC43" s="350" t="s">
        <v>524</v>
      </c>
      <c r="AD43" s="350" t="s">
        <v>556</v>
      </c>
      <c r="AE43" s="350" t="str">
        <f>B44</f>
        <v>プリマ</v>
      </c>
    </row>
    <row r="44" spans="2:31" ht="22.5" customHeight="1">
      <c r="B44" s="341" t="s">
        <v>356</v>
      </c>
      <c r="C44" s="264">
        <f ca="1">IF(MOD(COLUMN(A2),3)=2,VLOOKUP(OFFSET($F$42,INT(COLUMN(C:C)/3)-1,ROW(A2)*3-MOD(COLUMN(A2)-1,3)-1),{"○","●";"△","△";"●","○"},2,0),OFFSET($F$42,INT(COLUMN(C:C)/3)-1,ROW(A2)*3-MOD(COLUMN(A2)-1,3)-1))</f>
        <v>1</v>
      </c>
      <c r="D44" s="241" t="str">
        <f ca="1">IF(MOD(COLUMN(B2),3)=2,VLOOKUP(OFFSET($F$42,INT(COLUMN(D:D)/3)-1,ROW(B2)*3-MOD(COLUMN(B2)-1,3)-1),{"○","●";"△","△";"●","○"},2,0),OFFSET($F$42,INT(COLUMN(D:D)/3)-1,ROW(B2)*3-MOD(COLUMN(B2)-1,3)-1))</f>
        <v>●</v>
      </c>
      <c r="E44" s="242">
        <f ca="1">IF(MOD(COLUMN(C2),3)=2,VLOOKUP(OFFSET($F$42,INT(COLUMN(E:E)/3)-1,ROW(C2)*3-MOD(COLUMN(C2)-1,3)-1),{"○","●";"△","△";"●","○"},2,0),OFFSET($F$42,INT(COLUMN(E:E)/3)-1,ROW(C2)*3-MOD(COLUMN(C2)-1,3)-1))</f>
        <v>7</v>
      </c>
      <c r="F44" s="251">
        <f ca="1">IF(MOD(COLUMN(D2),3)=2,VLOOKUP(OFFSET($F$42,INT(COLUMN(F:F)/3)-1,ROW(D2)*3-MOD(COLUMN(D2)-1,3)-1),{"○","●";"△","△";"●","○"},2,0),OFFSET($F$42,INT(COLUMN(F:F)/3)-1,ROW(D2)*3-MOD(COLUMN(D2)-1,3)-1))</f>
        <v>3</v>
      </c>
      <c r="G44" s="241" t="str">
        <f ca="1">IF(MOD(COLUMN(E2),3)=2,VLOOKUP(OFFSET($F$42,INT(COLUMN(G:G)/3)-1,ROW(E2)*3-MOD(COLUMN(E2)-1,3)-1),{"○","●";"△","△";"●","○"},2,0),OFFSET($F$42,INT(COLUMN(G:G)/3)-1,ROW(E2)*3-MOD(COLUMN(E2)-1,3)-1))</f>
        <v>●</v>
      </c>
      <c r="H44" s="242">
        <f ca="1">IF(MOD(COLUMN(F2),3)=2,VLOOKUP(OFFSET($F$42,INT(COLUMN(H:H)/3)-1,ROW(F2)*3-MOD(COLUMN(F2)-1,3)-1),{"○","●";"△","△";"●","○"},2,0),OFFSET($F$42,INT(COLUMN(H:H)/3)-1,ROW(F2)*3-MOD(COLUMN(F2)-1,3)-1))</f>
        <v>7</v>
      </c>
      <c r="I44" s="779"/>
      <c r="J44" s="780"/>
      <c r="K44" s="781"/>
      <c r="L44" s="231">
        <v>10</v>
      </c>
      <c r="M44" s="232" t="str">
        <f>IF(COUNT(L44,N44)&lt;2,"",TEXT(L44-N44,"○;●;△"))</f>
        <v>○</v>
      </c>
      <c r="N44" s="233">
        <v>2</v>
      </c>
      <c r="O44" s="265">
        <f t="shared" ca="1" si="15"/>
        <v>1</v>
      </c>
      <c r="P44" s="248">
        <f t="shared" ca="1" si="15"/>
        <v>2</v>
      </c>
      <c r="Q44" s="248">
        <f t="shared" ca="1" si="15"/>
        <v>0</v>
      </c>
      <c r="R44" s="248">
        <f ca="1">O44*3+Q44</f>
        <v>3</v>
      </c>
      <c r="S44" s="248">
        <f t="shared" ca="1" si="16"/>
        <v>14</v>
      </c>
      <c r="T44" s="248">
        <f t="shared" ca="1" si="16"/>
        <v>16</v>
      </c>
      <c r="U44" s="249">
        <f ca="1">S44-T44</f>
        <v>-2</v>
      </c>
      <c r="V44" s="250">
        <f t="shared" ca="1" si="18"/>
        <v>3</v>
      </c>
      <c r="W44" s="287"/>
      <c r="X44" s="271"/>
      <c r="Y44" s="271"/>
      <c r="AA44" s="350" t="str">
        <f>B43</f>
        <v>港</v>
      </c>
      <c r="AB44" s="350" t="s">
        <v>556</v>
      </c>
      <c r="AC44" s="350" t="s">
        <v>524</v>
      </c>
      <c r="AD44" s="350" t="s">
        <v>556</v>
      </c>
      <c r="AE44" s="350" t="str">
        <f>B45</f>
        <v>えさん</v>
      </c>
    </row>
    <row r="45" spans="2:31" ht="22.5" customHeight="1" thickBot="1">
      <c r="B45" s="342" t="s">
        <v>128</v>
      </c>
      <c r="C45" s="279">
        <f ca="1">IF(MOD(COLUMN(A3),3)=2,VLOOKUP(OFFSET($F$42,INT(COLUMN(C:C)/3)-1,ROW(A3)*3-MOD(COLUMN(A3)-1,3)-1),{"○","●";"△","△";"●","○"},2,0),OFFSET($F$42,INT(COLUMN(C:C)/3)-1,ROW(A3)*3-MOD(COLUMN(A3)-1,3)-1))</f>
        <v>2</v>
      </c>
      <c r="D45" s="244" t="str">
        <f ca="1">IF(MOD(COLUMN(B3),3)=2,VLOOKUP(OFFSET($F$42,INT(COLUMN(D:D)/3)-1,ROW(B3)*3-MOD(COLUMN(B3)-1,3)-1),{"○","●";"△","△";"●","○"},2,0),OFFSET($F$42,INT(COLUMN(D:D)/3)-1,ROW(B3)*3-MOD(COLUMN(B3)-1,3)-1))</f>
        <v>●</v>
      </c>
      <c r="E45" s="280">
        <f ca="1">IF(MOD(COLUMN(C3),3)=2,VLOOKUP(OFFSET($F$42,INT(COLUMN(E:E)/3)-1,ROW(C3)*3-MOD(COLUMN(C3)-1,3)-1),{"○","●";"△","△";"●","○"},2,0),OFFSET($F$42,INT(COLUMN(E:E)/3)-1,ROW(C3)*3-MOD(COLUMN(C3)-1,3)-1))</f>
        <v>9</v>
      </c>
      <c r="F45" s="281">
        <f ca="1">IF(MOD(COLUMN(D3),3)=2,VLOOKUP(OFFSET($F$42,INT(COLUMN(F:F)/3)-1,ROW(D3)*3-MOD(COLUMN(D3)-1,3)-1),{"○","●";"△","△";"●","○"},2,0),OFFSET($F$42,INT(COLUMN(F:F)/3)-1,ROW(D3)*3-MOD(COLUMN(D3)-1,3)-1))</f>
        <v>0</v>
      </c>
      <c r="G45" s="244" t="str">
        <f ca="1">IF(MOD(COLUMN(E3),3)=2,VLOOKUP(OFFSET($F$42,INT(COLUMN(G:G)/3)-1,ROW(E3)*3-MOD(COLUMN(E3)-1,3)-1),{"○","●";"△","△";"●","○"},2,0),OFFSET($F$42,INT(COLUMN(G:G)/3)-1,ROW(E3)*3-MOD(COLUMN(E3)-1,3)-1))</f>
        <v>●</v>
      </c>
      <c r="H45" s="282">
        <f ca="1">IF(MOD(COLUMN(F3),3)=2,VLOOKUP(OFFSET($F$42,INT(COLUMN(H:H)/3)-1,ROW(F3)*3-MOD(COLUMN(F3)-1,3)-1),{"○","●";"△","△";"●","○"},2,0),OFFSET($F$42,INT(COLUMN(H:H)/3)-1,ROW(F3)*3-MOD(COLUMN(F3)-1,3)-1))</f>
        <v>8</v>
      </c>
      <c r="I45" s="281">
        <f ca="1">IF(MOD(COLUMN(G3),3)=2,VLOOKUP(OFFSET($F$42,INT(COLUMN(I:I)/3)-1,ROW(G3)*3-MOD(COLUMN(G3)-1,3)-1),{"○","●";"△","△";"●","○"},2,0),OFFSET($F$42,INT(COLUMN(I:I)/3)-1,ROW(G3)*3-MOD(COLUMN(G3)-1,3)-1))</f>
        <v>2</v>
      </c>
      <c r="J45" s="244" t="str">
        <f ca="1">IF(MOD(COLUMN(H3),3)=2,VLOOKUP(OFFSET($F$42,INT(COLUMN(J:J)/3)-1,ROW(H3)*3-MOD(COLUMN(H3)-1,3)-1),{"○","●";"△","△";"●","○"},2,0),OFFSET($F$42,INT(COLUMN(J:J)/3)-1,ROW(H3)*3-MOD(COLUMN(H3)-1,3)-1))</f>
        <v>●</v>
      </c>
      <c r="K45" s="280">
        <f ca="1">IF(MOD(COLUMN(I3),3)=2,VLOOKUP(OFFSET($F$42,INT(COLUMN(K:K)/3)-1,ROW(I3)*3-MOD(COLUMN(I3)-1,3)-1),{"○","●";"△","△";"●","○"},2,0),OFFSET($F$42,INT(COLUMN(K:K)/3)-1,ROW(I3)*3-MOD(COLUMN(I3)-1,3)-1))</f>
        <v>10</v>
      </c>
      <c r="L45" s="782"/>
      <c r="M45" s="783"/>
      <c r="N45" s="784"/>
      <c r="O45" s="289">
        <f ca="1">COUNTIF($C45:$N45,O$48)</f>
        <v>0</v>
      </c>
      <c r="P45" s="266">
        <f t="shared" ca="1" si="15"/>
        <v>3</v>
      </c>
      <c r="Q45" s="266">
        <f t="shared" ca="1" si="15"/>
        <v>0</v>
      </c>
      <c r="R45" s="283">
        <f ca="1">O45*3+Q45</f>
        <v>0</v>
      </c>
      <c r="S45" s="256">
        <f t="shared" ca="1" si="16"/>
        <v>4</v>
      </c>
      <c r="T45" s="256">
        <f t="shared" ca="1" si="16"/>
        <v>27</v>
      </c>
      <c r="U45" s="284">
        <f t="shared" ref="U45" ca="1" si="19">S45-T45</f>
        <v>-23</v>
      </c>
      <c r="V45" s="258">
        <f ca="1">SUMPRODUCT(($R$42:$R$45*10^5+$U$42:$U$45&gt;R45*10^5+U45)*1)+1</f>
        <v>4</v>
      </c>
      <c r="W45" s="287"/>
      <c r="X45" s="271"/>
      <c r="Y45" s="271"/>
      <c r="AA45" s="350" t="str">
        <f>B42</f>
        <v>サン・スポA</v>
      </c>
      <c r="AB45" s="350" t="s">
        <v>556</v>
      </c>
      <c r="AC45" s="350" t="s">
        <v>524</v>
      </c>
      <c r="AD45" s="350" t="s">
        <v>556</v>
      </c>
      <c r="AE45" s="350" t="str">
        <f>B45</f>
        <v>えさん</v>
      </c>
    </row>
    <row r="46" spans="2:31" ht="22.5" customHeight="1">
      <c r="B46" s="296"/>
      <c r="C46" s="297"/>
      <c r="D46" s="298"/>
      <c r="E46" s="297"/>
      <c r="F46" s="297"/>
      <c r="G46" s="298"/>
      <c r="H46" s="297"/>
      <c r="I46" s="297"/>
      <c r="J46" s="298"/>
      <c r="K46" s="297"/>
      <c r="L46" s="297"/>
      <c r="M46" s="298"/>
      <c r="N46" s="297"/>
      <c r="O46" s="297"/>
      <c r="P46" s="297"/>
      <c r="Q46" s="297"/>
      <c r="R46" s="297"/>
      <c r="S46" s="297"/>
      <c r="T46" s="297"/>
      <c r="U46" s="297"/>
      <c r="V46" s="297"/>
      <c r="W46" s="271"/>
      <c r="X46" s="271"/>
      <c r="Y46" s="271"/>
      <c r="AA46" s="350" t="str">
        <f>B43</f>
        <v>港</v>
      </c>
      <c r="AB46" s="350" t="s">
        <v>556</v>
      </c>
      <c r="AC46" s="350" t="s">
        <v>524</v>
      </c>
      <c r="AD46" s="350" t="s">
        <v>556</v>
      </c>
      <c r="AE46" s="350" t="str">
        <f>B44</f>
        <v>プリマ</v>
      </c>
    </row>
    <row r="47" spans="2:31" ht="9" customHeight="1">
      <c r="B47" s="290"/>
      <c r="C47" s="291"/>
      <c r="D47" s="292"/>
      <c r="E47" s="291"/>
      <c r="F47" s="291"/>
      <c r="G47" s="292"/>
      <c r="H47" s="291"/>
      <c r="I47" s="291"/>
      <c r="J47" s="292"/>
      <c r="K47" s="291"/>
      <c r="L47" s="291"/>
      <c r="M47" s="292"/>
      <c r="N47" s="291"/>
      <c r="O47" s="291"/>
      <c r="P47" s="292"/>
      <c r="Q47" s="291"/>
      <c r="R47" s="291"/>
      <c r="S47" s="291"/>
      <c r="T47" s="291"/>
      <c r="U47" s="290"/>
      <c r="V47" s="290"/>
      <c r="W47" s="277"/>
      <c r="X47" s="277"/>
      <c r="Y47" s="277"/>
    </row>
    <row r="48" spans="2:31" ht="11.25" customHeight="1">
      <c r="B48" s="290"/>
      <c r="C48" s="260" t="s">
        <v>496</v>
      </c>
      <c r="D48" s="261"/>
      <c r="E48" s="260" t="s">
        <v>500</v>
      </c>
      <c r="F48" s="260" t="s">
        <v>505</v>
      </c>
      <c r="G48" s="261"/>
      <c r="H48" s="260" t="s">
        <v>497</v>
      </c>
      <c r="I48" s="260" t="s">
        <v>496</v>
      </c>
      <c r="J48" s="261"/>
      <c r="K48" s="260" t="s">
        <v>497</v>
      </c>
      <c r="L48" s="260" t="s">
        <v>496</v>
      </c>
      <c r="M48" s="261"/>
      <c r="N48" s="260" t="s">
        <v>500</v>
      </c>
      <c r="O48" s="260" t="s">
        <v>501</v>
      </c>
      <c r="P48" s="260" t="s">
        <v>502</v>
      </c>
      <c r="Q48" s="260" t="s">
        <v>503</v>
      </c>
      <c r="R48" s="260"/>
      <c r="S48" s="260"/>
      <c r="T48" s="260"/>
      <c r="U48" s="293"/>
      <c r="V48" s="290"/>
      <c r="W48" s="277"/>
      <c r="X48" s="277"/>
      <c r="Y48" s="277"/>
    </row>
    <row r="49" spans="2:31" ht="21.75" customHeight="1">
      <c r="B49" s="294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78"/>
      <c r="X49" s="278"/>
      <c r="Y49" s="278"/>
      <c r="AA49" s="15"/>
      <c r="AB49" s="15"/>
      <c r="AC49" s="15"/>
      <c r="AD49" s="15"/>
      <c r="AE49" s="15"/>
    </row>
    <row r="50" spans="2:31"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AA50" s="329"/>
      <c r="AB50" s="329"/>
      <c r="AC50" s="330"/>
      <c r="AD50" s="329"/>
      <c r="AE50" s="329"/>
    </row>
    <row r="51" spans="2:31" ht="12.75" customHeight="1">
      <c r="C51" s="260" t="s">
        <v>507</v>
      </c>
      <c r="D51" s="261"/>
      <c r="E51" s="269" t="s">
        <v>497</v>
      </c>
      <c r="F51" s="269" t="s">
        <v>508</v>
      </c>
      <c r="G51" s="261"/>
      <c r="H51" s="269" t="s">
        <v>497</v>
      </c>
      <c r="I51" s="269" t="s">
        <v>508</v>
      </c>
      <c r="J51" s="261"/>
      <c r="K51" s="269" t="s">
        <v>506</v>
      </c>
      <c r="L51" s="269" t="s">
        <v>496</v>
      </c>
      <c r="M51" s="261"/>
      <c r="N51" s="269" t="s">
        <v>506</v>
      </c>
      <c r="O51" s="269" t="s">
        <v>508</v>
      </c>
      <c r="P51" s="261"/>
      <c r="Q51" s="269" t="s">
        <v>506</v>
      </c>
      <c r="R51" s="270"/>
      <c r="S51" s="270"/>
      <c r="T51" s="270"/>
      <c r="AA51" s="329"/>
      <c r="AB51" s="329"/>
      <c r="AC51" s="329"/>
      <c r="AD51" s="329"/>
      <c r="AE51" s="329"/>
    </row>
    <row r="52" spans="2:31">
      <c r="AA52" s="329"/>
      <c r="AB52" s="329"/>
      <c r="AC52" s="329"/>
      <c r="AD52" s="329"/>
      <c r="AE52" s="329"/>
    </row>
    <row r="53" spans="2:31">
      <c r="AA53" s="329"/>
      <c r="AB53" s="329"/>
      <c r="AC53" s="329"/>
      <c r="AD53" s="329"/>
      <c r="AE53" s="329"/>
    </row>
    <row r="54" spans="2:31">
      <c r="AA54" s="329"/>
      <c r="AB54" s="329"/>
      <c r="AC54" s="329"/>
      <c r="AD54" s="329"/>
      <c r="AE54" s="329"/>
    </row>
    <row r="55" spans="2:31">
      <c r="AA55" s="329"/>
      <c r="AB55" s="329"/>
      <c r="AC55" s="329"/>
      <c r="AD55" s="329"/>
      <c r="AE55" s="329"/>
    </row>
    <row r="56" spans="2:31">
      <c r="AA56" s="329"/>
      <c r="AB56" s="329"/>
      <c r="AC56" s="329"/>
      <c r="AD56" s="329"/>
      <c r="AE56" s="329"/>
    </row>
    <row r="57" spans="2:31">
      <c r="AA57" s="330"/>
      <c r="AB57" s="330"/>
      <c r="AC57" s="329"/>
      <c r="AD57" s="330"/>
      <c r="AE57" s="330"/>
    </row>
    <row r="58" spans="2:31">
      <c r="AA58" s="330"/>
      <c r="AB58" s="330"/>
      <c r="AC58" s="330"/>
      <c r="AD58" s="330"/>
      <c r="AE58" s="330"/>
    </row>
    <row r="59" spans="2:31">
      <c r="AA59" s="330"/>
      <c r="AB59" s="330"/>
      <c r="AC59" s="330"/>
      <c r="AD59" s="330"/>
      <c r="AE59" s="330"/>
    </row>
    <row r="60" spans="2:31">
      <c r="AA60" s="329"/>
      <c r="AB60" s="329"/>
      <c r="AC60" s="330"/>
      <c r="AD60" s="329"/>
      <c r="AE60" s="329"/>
    </row>
    <row r="61" spans="2:31">
      <c r="AA61" s="329"/>
      <c r="AB61" s="329"/>
      <c r="AC61" s="329"/>
      <c r="AD61" s="329"/>
      <c r="AE61" s="329"/>
    </row>
    <row r="62" spans="2:31">
      <c r="AA62" s="329"/>
      <c r="AB62" s="329"/>
      <c r="AC62" s="329"/>
      <c r="AD62" s="329"/>
      <c r="AE62" s="329"/>
    </row>
    <row r="63" spans="2:31">
      <c r="AA63" s="329"/>
      <c r="AB63" s="329"/>
      <c r="AC63" s="329"/>
      <c r="AD63" s="329"/>
      <c r="AE63" s="329"/>
    </row>
    <row r="64" spans="2:31">
      <c r="AA64" s="329"/>
      <c r="AB64" s="329"/>
      <c r="AC64" s="329"/>
      <c r="AD64" s="329"/>
      <c r="AE64" s="329"/>
    </row>
    <row r="65" spans="27:31">
      <c r="AA65" s="329"/>
      <c r="AB65" s="329"/>
      <c r="AC65" s="329"/>
      <c r="AD65" s="329"/>
      <c r="AE65" s="329"/>
    </row>
    <row r="66" spans="27:31">
      <c r="AA66" s="329"/>
      <c r="AB66" s="329"/>
      <c r="AC66" s="329"/>
      <c r="AD66" s="329"/>
      <c r="AE66" s="329"/>
    </row>
    <row r="67" spans="27:31">
      <c r="AA67" s="330"/>
      <c r="AB67" s="330"/>
      <c r="AC67" s="329"/>
      <c r="AD67" s="330"/>
      <c r="AE67" s="330"/>
    </row>
    <row r="68" spans="27:31">
      <c r="AA68" s="330"/>
      <c r="AB68" s="330"/>
      <c r="AC68" s="330"/>
      <c r="AD68" s="330"/>
      <c r="AE68" s="330"/>
    </row>
    <row r="69" spans="27:31">
      <c r="AA69" s="330"/>
      <c r="AB69" s="330"/>
      <c r="AC69" s="330"/>
      <c r="AD69" s="330"/>
      <c r="AE69" s="330"/>
    </row>
    <row r="70" spans="27:31">
      <c r="AA70" s="329"/>
      <c r="AB70" s="329"/>
      <c r="AC70" s="330"/>
      <c r="AD70" s="329"/>
      <c r="AE70" s="329"/>
    </row>
    <row r="71" spans="27:31">
      <c r="AA71" s="329"/>
      <c r="AB71" s="329"/>
      <c r="AC71" s="329"/>
      <c r="AD71" s="329"/>
      <c r="AE71" s="329"/>
    </row>
    <row r="72" spans="27:31">
      <c r="AA72" s="329"/>
      <c r="AB72" s="329"/>
      <c r="AC72" s="329"/>
      <c r="AD72" s="329"/>
      <c r="AE72" s="329"/>
    </row>
    <row r="73" spans="27:31">
      <c r="AA73" s="329"/>
      <c r="AB73" s="329"/>
      <c r="AC73" s="329"/>
      <c r="AD73" s="329"/>
      <c r="AE73" s="329"/>
    </row>
    <row r="74" spans="27:31">
      <c r="AA74" s="329"/>
      <c r="AB74" s="329"/>
      <c r="AC74" s="329"/>
      <c r="AD74" s="329"/>
      <c r="AE74" s="329"/>
    </row>
    <row r="75" spans="27:31">
      <c r="AA75" s="329"/>
      <c r="AB75" s="329"/>
      <c r="AC75" s="329"/>
      <c r="AD75" s="329"/>
      <c r="AE75" s="329"/>
    </row>
    <row r="76" spans="27:31">
      <c r="AA76" s="329"/>
      <c r="AB76" s="329"/>
      <c r="AC76" s="329"/>
      <c r="AD76" s="329"/>
      <c r="AE76" s="329"/>
    </row>
    <row r="77" spans="27:31">
      <c r="AA77" s="330"/>
      <c r="AB77" s="330"/>
      <c r="AC77" s="329"/>
      <c r="AD77" s="330"/>
      <c r="AE77" s="330"/>
    </row>
    <row r="78" spans="27:31">
      <c r="AA78" s="330"/>
      <c r="AB78" s="330"/>
      <c r="AC78" s="330"/>
      <c r="AD78" s="330"/>
      <c r="AE78" s="330"/>
    </row>
    <row r="79" spans="27:31">
      <c r="AA79" s="330"/>
      <c r="AB79" s="330"/>
      <c r="AC79" s="330"/>
      <c r="AD79" s="330"/>
      <c r="AE79" s="330"/>
    </row>
    <row r="80" spans="27:31">
      <c r="AA80" s="330"/>
      <c r="AB80" s="330"/>
      <c r="AC80" s="330"/>
      <c r="AD80" s="330"/>
      <c r="AE80" s="330"/>
    </row>
    <row r="81" spans="27:31">
      <c r="AA81" s="329"/>
      <c r="AB81" s="329"/>
      <c r="AC81" s="330"/>
      <c r="AD81" s="329"/>
      <c r="AE81" s="329"/>
    </row>
    <row r="82" spans="27:31">
      <c r="AA82" s="329"/>
      <c r="AB82" s="329"/>
      <c r="AC82" s="329"/>
      <c r="AD82" s="329"/>
      <c r="AE82" s="329"/>
    </row>
    <row r="83" spans="27:31">
      <c r="AA83" s="329"/>
      <c r="AB83" s="329"/>
      <c r="AC83" s="329"/>
      <c r="AD83" s="329"/>
      <c r="AE83" s="329"/>
    </row>
    <row r="84" spans="27:31">
      <c r="AA84" s="329"/>
      <c r="AB84" s="329"/>
      <c r="AC84" s="329"/>
      <c r="AD84" s="329"/>
      <c r="AE84" s="329"/>
    </row>
    <row r="85" spans="27:31">
      <c r="AA85" s="329"/>
      <c r="AB85" s="329"/>
      <c r="AC85" s="329"/>
      <c r="AD85" s="329"/>
      <c r="AE85" s="329"/>
    </row>
    <row r="86" spans="27:31">
      <c r="AA86" s="329"/>
      <c r="AB86" s="329"/>
      <c r="AC86" s="329"/>
      <c r="AD86" s="329"/>
      <c r="AE86" s="329"/>
    </row>
    <row r="87" spans="27:31">
      <c r="AA87" s="328"/>
      <c r="AB87" s="328"/>
      <c r="AC87" s="328"/>
      <c r="AD87" s="328"/>
      <c r="AE87" s="328"/>
    </row>
    <row r="88" spans="27:31">
      <c r="AA88" s="15"/>
      <c r="AB88" s="15"/>
      <c r="AC88" s="15"/>
      <c r="AD88" s="15"/>
      <c r="AE88" s="15"/>
    </row>
  </sheetData>
  <mergeCells count="52">
    <mergeCell ref="B2:V2"/>
    <mergeCell ref="B14:Y14"/>
    <mergeCell ref="B4:F4"/>
    <mergeCell ref="C5:E5"/>
    <mergeCell ref="F5:H5"/>
    <mergeCell ref="I5:K5"/>
    <mergeCell ref="L5:N5"/>
    <mergeCell ref="Q4:V4"/>
    <mergeCell ref="C6:E6"/>
    <mergeCell ref="F7:H7"/>
    <mergeCell ref="I8:K8"/>
    <mergeCell ref="L9:N9"/>
    <mergeCell ref="B26:Y26"/>
    <mergeCell ref="B16:F16"/>
    <mergeCell ref="C17:E17"/>
    <mergeCell ref="F17:H17"/>
    <mergeCell ref="I17:K17"/>
    <mergeCell ref="L17:N17"/>
    <mergeCell ref="C18:E18"/>
    <mergeCell ref="F19:H19"/>
    <mergeCell ref="I20:K20"/>
    <mergeCell ref="L21:N21"/>
    <mergeCell ref="Q16:V16"/>
    <mergeCell ref="B38:Y38"/>
    <mergeCell ref="B28:F28"/>
    <mergeCell ref="C29:E29"/>
    <mergeCell ref="F29:H29"/>
    <mergeCell ref="I29:K29"/>
    <mergeCell ref="L29:N29"/>
    <mergeCell ref="C30:E30"/>
    <mergeCell ref="F31:H31"/>
    <mergeCell ref="I32:K32"/>
    <mergeCell ref="L33:N33"/>
    <mergeCell ref="Q28:V28"/>
    <mergeCell ref="Q40:V40"/>
    <mergeCell ref="C41:E41"/>
    <mergeCell ref="F41:H41"/>
    <mergeCell ref="I41:K41"/>
    <mergeCell ref="L41:N41"/>
    <mergeCell ref="C42:E42"/>
    <mergeCell ref="F43:H43"/>
    <mergeCell ref="I44:K44"/>
    <mergeCell ref="L45:N45"/>
    <mergeCell ref="B40:F40"/>
    <mergeCell ref="AA28:AB28"/>
    <mergeCell ref="AD28:AE28"/>
    <mergeCell ref="AA40:AB40"/>
    <mergeCell ref="AD40:AE40"/>
    <mergeCell ref="AA4:AB4"/>
    <mergeCell ref="AD4:AE4"/>
    <mergeCell ref="AA16:AB16"/>
    <mergeCell ref="AD16:AE16"/>
  </mergeCells>
  <phoneticPr fontId="1"/>
  <pageMargins left="0.7" right="0.7" top="0.75" bottom="0.75" header="0.3" footer="0.3"/>
  <pageSetup paperSize="9" scale="91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zoomScaleNormal="100" workbookViewId="0">
      <selection activeCell="Z8" sqref="Z8"/>
    </sheetView>
  </sheetViews>
  <sheetFormatPr defaultRowHeight="13.5"/>
  <cols>
    <col min="1" max="1" width="3.125" customWidth="1"/>
    <col min="2" max="2" width="11.25" customWidth="1"/>
    <col min="3" max="20" width="3.75" customWidth="1"/>
    <col min="21" max="21" width="4.5" customWidth="1"/>
    <col min="22" max="23" width="3.75" customWidth="1"/>
    <col min="24" max="24" width="5" customWidth="1"/>
    <col min="25" max="25" width="4.375" customWidth="1"/>
    <col min="26" max="26" width="3.125" customWidth="1"/>
    <col min="27" max="27" width="11.25" customWidth="1"/>
    <col min="28" max="28" width="3.125" customWidth="1"/>
    <col min="29" max="29" width="4.375" customWidth="1"/>
    <col min="30" max="30" width="3.125" customWidth="1"/>
    <col min="31" max="31" width="11.25" customWidth="1"/>
  </cols>
  <sheetData>
    <row r="1" spans="1:32" ht="23.25" customHeight="1" thickBot="1"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321"/>
      <c r="X1" s="321"/>
      <c r="Y1" s="321"/>
    </row>
    <row r="2" spans="1:32" ht="26.25" customHeight="1" thickTop="1" thickBot="1">
      <c r="B2" s="797" t="s">
        <v>518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319"/>
      <c r="X2" s="219"/>
      <c r="Y2" s="219"/>
      <c r="Z2" s="219"/>
      <c r="AA2" s="219"/>
      <c r="AB2" s="219"/>
      <c r="AC2" s="219"/>
      <c r="AD2" s="219"/>
      <c r="AE2" s="219"/>
      <c r="AF2" s="219"/>
    </row>
    <row r="3" spans="1:32" ht="25.5" customHeight="1" thickTop="1">
      <c r="B3" s="223"/>
      <c r="Z3" s="15"/>
      <c r="AA3" s="292" t="s">
        <v>525</v>
      </c>
      <c r="AB3" s="292"/>
      <c r="AC3" s="292"/>
      <c r="AD3" s="292"/>
      <c r="AE3" s="292"/>
    </row>
    <row r="4" spans="1:32" ht="21" customHeight="1" thickBot="1">
      <c r="B4" s="785" t="s">
        <v>514</v>
      </c>
      <c r="C4" s="785"/>
      <c r="D4" s="785"/>
      <c r="E4" s="785"/>
      <c r="F4" s="785"/>
      <c r="G4" s="224"/>
      <c r="H4" s="224"/>
      <c r="L4" s="225"/>
      <c r="M4" s="226"/>
      <c r="N4" s="226"/>
      <c r="O4" s="225"/>
      <c r="P4" s="226"/>
      <c r="Q4" s="786" t="s">
        <v>491</v>
      </c>
      <c r="R4" s="786"/>
      <c r="S4" s="786"/>
      <c r="T4" s="786"/>
      <c r="U4" s="786"/>
      <c r="V4" s="786"/>
      <c r="W4" s="288"/>
      <c r="X4" s="288"/>
      <c r="Y4" s="288"/>
      <c r="Z4" s="15"/>
      <c r="AA4" s="775" t="s">
        <v>520</v>
      </c>
      <c r="AB4" s="775"/>
      <c r="AC4" s="292"/>
      <c r="AD4" s="775" t="s">
        <v>520</v>
      </c>
      <c r="AE4" s="775"/>
    </row>
    <row r="5" spans="1:32" ht="22.5" customHeight="1" thickBot="1">
      <c r="B5" s="227" t="s">
        <v>504</v>
      </c>
      <c r="C5" s="787" t="str">
        <f>B6</f>
        <v>プレイフル</v>
      </c>
      <c r="D5" s="788"/>
      <c r="E5" s="789"/>
      <c r="F5" s="790" t="str">
        <f>B7</f>
        <v>浜　分</v>
      </c>
      <c r="G5" s="788"/>
      <c r="H5" s="789"/>
      <c r="I5" s="790" t="str">
        <f>B8</f>
        <v>サン・スポB</v>
      </c>
      <c r="J5" s="788"/>
      <c r="K5" s="789"/>
      <c r="L5" s="790" t="str">
        <f>B9</f>
        <v>久根別</v>
      </c>
      <c r="M5" s="788"/>
      <c r="N5" s="789"/>
      <c r="O5" s="275" t="s">
        <v>492</v>
      </c>
      <c r="P5" s="228" t="s">
        <v>493</v>
      </c>
      <c r="Q5" s="228" t="s">
        <v>494</v>
      </c>
      <c r="R5" s="228" t="s">
        <v>495</v>
      </c>
      <c r="S5" s="228" t="s">
        <v>496</v>
      </c>
      <c r="T5" s="228" t="s">
        <v>497</v>
      </c>
      <c r="U5" s="229" t="s">
        <v>498</v>
      </c>
      <c r="V5" s="230" t="s">
        <v>499</v>
      </c>
      <c r="W5" s="285"/>
      <c r="X5" s="286"/>
      <c r="Y5" s="286"/>
      <c r="Z5" s="15"/>
      <c r="AA5" s="350" t="str">
        <f>B6</f>
        <v>プレイフル</v>
      </c>
      <c r="AB5" s="350" t="s">
        <v>556</v>
      </c>
      <c r="AC5" s="350" t="s">
        <v>524</v>
      </c>
      <c r="AD5" s="350" t="s">
        <v>556</v>
      </c>
      <c r="AE5" s="350" t="str">
        <f>B7</f>
        <v>浜　分</v>
      </c>
    </row>
    <row r="6" spans="1:32" ht="22.5" customHeight="1">
      <c r="B6" s="343" t="s">
        <v>543</v>
      </c>
      <c r="C6" s="776"/>
      <c r="D6" s="777"/>
      <c r="E6" s="778"/>
      <c r="F6" s="231">
        <v>1</v>
      </c>
      <c r="G6" s="232" t="str">
        <f>IF(COUNT(F6,H6)&lt;2,"",TEXT(F6-H6,"○;●;△"))</f>
        <v>○</v>
      </c>
      <c r="H6" s="233">
        <v>0</v>
      </c>
      <c r="I6" s="234">
        <v>12</v>
      </c>
      <c r="J6" s="235" t="str">
        <f>IF(COUNT(I6,K6)&lt;2,"",TEXT(I6-K6,"○;●;△"))</f>
        <v>○</v>
      </c>
      <c r="K6" s="236">
        <v>0</v>
      </c>
      <c r="L6" s="234">
        <v>8</v>
      </c>
      <c r="M6" s="235" t="str">
        <f>IF(COUNT(L6,N6)&lt;2,"",TEXT(L6-N6,"○;●;△"))</f>
        <v>○</v>
      </c>
      <c r="N6" s="272">
        <v>0</v>
      </c>
      <c r="O6" s="263">
        <f>COUNTIF($C6:$N6,O$12)</f>
        <v>3</v>
      </c>
      <c r="P6" s="237">
        <f>COUNTIF($C6:$N6,P$12)</f>
        <v>0</v>
      </c>
      <c r="Q6" s="237">
        <f>COUNTIF($C6:$N6,Q$12)</f>
        <v>0</v>
      </c>
      <c r="R6" s="237">
        <f>O6*3+Q6</f>
        <v>9</v>
      </c>
      <c r="S6" s="237">
        <f>SUMIF($C$12:$N$12,S$5,$C6:$N6)</f>
        <v>21</v>
      </c>
      <c r="T6" s="237">
        <f>SUMIF($C$12:$N$12,T$5,$C6:$N6)</f>
        <v>0</v>
      </c>
      <c r="U6" s="320">
        <f>S6-T6</f>
        <v>21</v>
      </c>
      <c r="V6" s="239">
        <f ca="1">SUMPRODUCT(($R$6:$R$9*10^5+$U$6:$U$9&gt;R6*10^5+U6)*1)+1</f>
        <v>1</v>
      </c>
      <c r="W6" s="287"/>
      <c r="X6" s="271"/>
      <c r="Y6" s="271"/>
      <c r="Z6" s="15"/>
      <c r="AA6" s="350" t="str">
        <f>B8</f>
        <v>サン・スポB</v>
      </c>
      <c r="AB6" s="350" t="s">
        <v>556</v>
      </c>
      <c r="AC6" s="350" t="s">
        <v>524</v>
      </c>
      <c r="AD6" s="350" t="s">
        <v>556</v>
      </c>
      <c r="AE6" s="350" t="str">
        <f>B9</f>
        <v>久根別</v>
      </c>
    </row>
    <row r="7" spans="1:32" ht="22.5" customHeight="1">
      <c r="B7" s="341" t="s">
        <v>542</v>
      </c>
      <c r="C7" s="240">
        <f ca="1">IF(MOD(COLUMN(A1),3)=2,VLOOKUP(OFFSET($F$6,INT(COLUMN(C:C)/3)-1,ROW(A1)*3-MOD(COLUMN(A1)-1,3)-1),{"○","●";"△","△";"●","○"},2,0),OFFSET($F$6,INT(COLUMN(C:C)/3)-1,ROW(A1)*3-MOD(COLUMN(A1)-1,3)-1))</f>
        <v>0</v>
      </c>
      <c r="D7" s="241" t="str">
        <f ca="1">IF(MOD(COLUMN(B1),3)=2,VLOOKUP(OFFSET($F$6,INT(COLUMN(D:D)/3)-1,ROW(B1)*3-MOD(COLUMN(B1)-1,3)-1),{"○","●";"△","△";"●","○"},2,0),OFFSET($F$6,INT(COLUMN(D:D)/3)-1,ROW(B1)*3-MOD(COLUMN(B1)-1,3)-1))</f>
        <v>●</v>
      </c>
      <c r="E7" s="242">
        <f ca="1">IF(MOD(COLUMN(C1),3)=2,VLOOKUP(OFFSET($F$6,INT(COLUMN(E:E)/3)-1,ROW(C1)*3-MOD(COLUMN(C1)-1,3)-1),{"○","●";"△","△";"●","○"},2,0),OFFSET($F$6,INT(COLUMN(E:E)/3)-1,ROW(C1)*3-MOD(COLUMN(C1)-1,3)-1))</f>
        <v>1</v>
      </c>
      <c r="F7" s="779"/>
      <c r="G7" s="780"/>
      <c r="H7" s="781"/>
      <c r="I7" s="243">
        <v>5</v>
      </c>
      <c r="J7" s="244" t="str">
        <f>IF(COUNT(I7,K7)&lt;2,"",TEXT(I7-K7,"○;●;△"))</f>
        <v>○</v>
      </c>
      <c r="K7" s="245">
        <v>0</v>
      </c>
      <c r="L7" s="246">
        <v>11</v>
      </c>
      <c r="M7" s="241" t="str">
        <f>IF(COUNT(L7,N7)&lt;2,"",TEXT(L7-N7,"○;●;△"))</f>
        <v>○</v>
      </c>
      <c r="N7" s="273">
        <v>0</v>
      </c>
      <c r="O7" s="265">
        <f t="shared" ref="O7:Q9" ca="1" si="0">COUNTIF($C7:$N7,O$12)</f>
        <v>2</v>
      </c>
      <c r="P7" s="248">
        <f t="shared" ca="1" si="0"/>
        <v>1</v>
      </c>
      <c r="Q7" s="248">
        <f t="shared" ca="1" si="0"/>
        <v>0</v>
      </c>
      <c r="R7" s="248">
        <f t="shared" ref="R7:R9" ca="1" si="1">O7*3+Q7</f>
        <v>6</v>
      </c>
      <c r="S7" s="248">
        <f t="shared" ref="S7:T9" ca="1" si="2">SUMIF($C$12:$N$12,S$5,$C7:$N7)</f>
        <v>16</v>
      </c>
      <c r="T7" s="248">
        <f t="shared" ca="1" si="2"/>
        <v>1</v>
      </c>
      <c r="U7" s="249">
        <f t="shared" ref="U7:U9" ca="1" si="3">S7-T7</f>
        <v>15</v>
      </c>
      <c r="V7" s="250">
        <f t="shared" ref="V7:V9" ca="1" si="4">SUMPRODUCT(($R$6:$R$9*10^5+$U$6:$U$9&gt;R7*10^5+U7)*1)+1</f>
        <v>2</v>
      </c>
      <c r="W7" s="287"/>
      <c r="X7" s="271"/>
      <c r="Y7" s="271"/>
      <c r="Z7" s="15"/>
      <c r="AA7" s="350" t="str">
        <f>B6</f>
        <v>プレイフル</v>
      </c>
      <c r="AB7" s="350" t="s">
        <v>556</v>
      </c>
      <c r="AC7" s="350" t="s">
        <v>524</v>
      </c>
      <c r="AD7" s="350" t="s">
        <v>556</v>
      </c>
      <c r="AE7" s="350" t="str">
        <f>B8</f>
        <v>サン・スポB</v>
      </c>
    </row>
    <row r="8" spans="1:32" ht="22.5" customHeight="1">
      <c r="B8" s="341" t="s">
        <v>545</v>
      </c>
      <c r="C8" s="240">
        <f ca="1">IF(MOD(COLUMN(A2),3)=2,VLOOKUP(OFFSET($F$6,INT(COLUMN(C:C)/3)-1,ROW(A2)*3-MOD(COLUMN(A2)-1,3)-1),{"○","●";"△","△";"●","○"},2,0),OFFSET($F$6,INT(COLUMN(C:C)/3)-1,ROW(A2)*3-MOD(COLUMN(A2)-1,3)-1))</f>
        <v>0</v>
      </c>
      <c r="D8" s="241" t="str">
        <f ca="1">IF(MOD(COLUMN(B2),3)=2,VLOOKUP(OFFSET($F$6,INT(COLUMN(D:D)/3)-1,ROW(B2)*3-MOD(COLUMN(B2)-1,3)-1),{"○","●";"△","△";"●","○"},2,0),OFFSET($F$6,INT(COLUMN(D:D)/3)-1,ROW(B2)*3-MOD(COLUMN(B2)-1,3)-1))</f>
        <v>●</v>
      </c>
      <c r="E8" s="242">
        <f ca="1">IF(MOD(COLUMN(C2),3)=2,VLOOKUP(OFFSET($F$6,INT(COLUMN(E:E)/3)-1,ROW(C2)*3-MOD(COLUMN(C2)-1,3)-1),{"○","●";"△","△";"●","○"},2,0),OFFSET($F$6,INT(COLUMN(E:E)/3)-1,ROW(C2)*3-MOD(COLUMN(C2)-1,3)-1))</f>
        <v>12</v>
      </c>
      <c r="F8" s="251">
        <f ca="1">IF(MOD(COLUMN(D2),3)=2,VLOOKUP(OFFSET($F$6,INT(COLUMN(F:F)/3)-1,ROW(D2)*3-MOD(COLUMN(D2)-1,3)-1),{"○","●";"△","△";"●","○"},2,0),OFFSET($F$6,INT(COLUMN(F:F)/3)-1,ROW(D2)*3-MOD(COLUMN(D2)-1,3)-1))</f>
        <v>0</v>
      </c>
      <c r="G8" s="241" t="str">
        <f ca="1">IF(MOD(COLUMN(E2),3)=2,VLOOKUP(OFFSET($F$6,INT(COLUMN(G:G)/3)-1,ROW(E2)*3-MOD(COLUMN(E2)-1,3)-1),{"○","●";"△","△";"●","○"},2,0),OFFSET($F$6,INT(COLUMN(G:G)/3)-1,ROW(E2)*3-MOD(COLUMN(E2)-1,3)-1))</f>
        <v>●</v>
      </c>
      <c r="H8" s="242">
        <f ca="1">IF(MOD(COLUMN(F2),3)=2,VLOOKUP(OFFSET($F$6,INT(COLUMN(H:H)/3)-1,ROW(F2)*3-MOD(COLUMN(F2)-1,3)-1),{"○","●";"△","△";"●","○"},2,0),OFFSET($F$6,INT(COLUMN(H:H)/3)-1,ROW(F2)*3-MOD(COLUMN(F2)-1,3)-1))</f>
        <v>5</v>
      </c>
      <c r="I8" s="779"/>
      <c r="J8" s="780"/>
      <c r="K8" s="781"/>
      <c r="L8" s="231">
        <v>2</v>
      </c>
      <c r="M8" s="232" t="str">
        <f>IF(COUNT(L8,N8)&lt;2,"",TEXT(L8-N8,"○;●;△"))</f>
        <v>○</v>
      </c>
      <c r="N8" s="274">
        <v>0</v>
      </c>
      <c r="O8" s="265">
        <f t="shared" ca="1" si="0"/>
        <v>1</v>
      </c>
      <c r="P8" s="248">
        <f t="shared" ca="1" si="0"/>
        <v>2</v>
      </c>
      <c r="Q8" s="248">
        <f t="shared" ca="1" si="0"/>
        <v>0</v>
      </c>
      <c r="R8" s="248">
        <f t="shared" ca="1" si="1"/>
        <v>3</v>
      </c>
      <c r="S8" s="248">
        <f t="shared" ca="1" si="2"/>
        <v>2</v>
      </c>
      <c r="T8" s="248">
        <f t="shared" ca="1" si="2"/>
        <v>17</v>
      </c>
      <c r="U8" s="249">
        <f t="shared" ca="1" si="3"/>
        <v>-15</v>
      </c>
      <c r="V8" s="250">
        <f t="shared" ca="1" si="4"/>
        <v>3</v>
      </c>
      <c r="W8" s="287"/>
      <c r="X8" s="271"/>
      <c r="Y8" s="271"/>
      <c r="Z8" s="15"/>
      <c r="AA8" s="350" t="str">
        <f>B7</f>
        <v>浜　分</v>
      </c>
      <c r="AB8" s="350" t="s">
        <v>556</v>
      </c>
      <c r="AC8" s="350" t="s">
        <v>524</v>
      </c>
      <c r="AD8" s="350" t="s">
        <v>556</v>
      </c>
      <c r="AE8" s="350" t="str">
        <f>B9</f>
        <v>久根別</v>
      </c>
    </row>
    <row r="9" spans="1:32" ht="22.5" customHeight="1" thickBot="1">
      <c r="B9" s="342" t="s">
        <v>544</v>
      </c>
      <c r="C9" s="252">
        <f ca="1">IF(MOD(COLUMN(A3),3)=2,VLOOKUP(OFFSET($F$6,INT(COLUMN(C:C)/3)-1,ROW(A3)*3-MOD(COLUMN(A3)-1,3)-1),{"○","●";"△","△";"●","○"},2,0),OFFSET($F$6,INT(COLUMN(C:C)/3)-1,ROW(A3)*3-MOD(COLUMN(A3)-1,3)-1))</f>
        <v>0</v>
      </c>
      <c r="D9" s="253" t="str">
        <f ca="1">IF(MOD(COLUMN(B3),3)=2,VLOOKUP(OFFSET($F$6,INT(COLUMN(D:D)/3)-1,ROW(B3)*3-MOD(COLUMN(B3)-1,3)-1),{"○","●";"△","△";"●","○"},2,0),OFFSET($F$6,INT(COLUMN(D:D)/3)-1,ROW(B3)*3-MOD(COLUMN(B3)-1,3)-1))</f>
        <v>●</v>
      </c>
      <c r="E9" s="254">
        <f ca="1">IF(MOD(COLUMN(C3),3)=2,VLOOKUP(OFFSET($F$6,INT(COLUMN(E:E)/3)-1,ROW(C3)*3-MOD(COLUMN(C3)-1,3)-1),{"○","●";"△","△";"●","○"},2,0),OFFSET($F$6,INT(COLUMN(E:E)/3)-1,ROW(C3)*3-MOD(COLUMN(C3)-1,3)-1))</f>
        <v>8</v>
      </c>
      <c r="F9" s="255">
        <f ca="1">IF(MOD(COLUMN(D3),3)=2,VLOOKUP(OFFSET($F$6,INT(COLUMN(F:F)/3)-1,ROW(D3)*3-MOD(COLUMN(D3)-1,3)-1),{"○","●";"△","△";"●","○"},2,0),OFFSET($F$6,INT(COLUMN(F:F)/3)-1,ROW(D3)*3-MOD(COLUMN(D3)-1,3)-1))</f>
        <v>0</v>
      </c>
      <c r="G9" s="253" t="str">
        <f ca="1">IF(MOD(COLUMN(E3),3)=2,VLOOKUP(OFFSET($F$6,INT(COLUMN(G:G)/3)-1,ROW(E3)*3-MOD(COLUMN(E3)-1,3)-1),{"○","●";"△","△";"●","○"},2,0),OFFSET($F$6,INT(COLUMN(G:G)/3)-1,ROW(E3)*3-MOD(COLUMN(E3)-1,3)-1))</f>
        <v>●</v>
      </c>
      <c r="H9" s="254">
        <f ca="1">IF(MOD(COLUMN(F3),3)=2,VLOOKUP(OFFSET($F$6,INT(COLUMN(H:H)/3)-1,ROW(F3)*3-MOD(COLUMN(F3)-1,3)-1),{"○","●";"△","△";"●","○"},2,0),OFFSET($F$6,INT(COLUMN(H:H)/3)-1,ROW(F3)*3-MOD(COLUMN(F3)-1,3)-1))</f>
        <v>11</v>
      </c>
      <c r="I9" s="255">
        <f ca="1">IF(MOD(COLUMN(G3),3)=2,VLOOKUP(OFFSET($F$6,INT(COLUMN(I:I)/3)-1,ROW(G3)*3-MOD(COLUMN(G3)-1,3)-1),{"○","●";"△","△";"●","○"},2,0),OFFSET($F$6,INT(COLUMN(I:I)/3)-1,ROW(G3)*3-MOD(COLUMN(G3)-1,3)-1))</f>
        <v>0</v>
      </c>
      <c r="J9" s="253" t="str">
        <f ca="1">IF(MOD(COLUMN(H3),3)=2,VLOOKUP(OFFSET($F$6,INT(COLUMN(J:J)/3)-1,ROW(H3)*3-MOD(COLUMN(H3)-1,3)-1),{"○","●";"△","△";"●","○"},2,0),OFFSET($F$6,INT(COLUMN(J:J)/3)-1,ROW(H3)*3-MOD(COLUMN(H3)-1,3)-1))</f>
        <v>●</v>
      </c>
      <c r="K9" s="254">
        <f ca="1">IF(MOD(COLUMN(I3),3)=2,VLOOKUP(OFFSET($F$6,INT(COLUMN(K:K)/3)-1,ROW(I3)*3-MOD(COLUMN(I3)-1,3)-1),{"○","●";"△","△";"●","○"},2,0),OFFSET($F$6,INT(COLUMN(K:K)/3)-1,ROW(I3)*3-MOD(COLUMN(I3)-1,3)-1))</f>
        <v>2</v>
      </c>
      <c r="L9" s="793"/>
      <c r="M9" s="794"/>
      <c r="N9" s="795"/>
      <c r="O9" s="268">
        <f t="shared" ca="1" si="0"/>
        <v>0</v>
      </c>
      <c r="P9" s="256">
        <f t="shared" ca="1" si="0"/>
        <v>3</v>
      </c>
      <c r="Q9" s="256">
        <f t="shared" ca="1" si="0"/>
        <v>0</v>
      </c>
      <c r="R9" s="256">
        <f t="shared" ca="1" si="1"/>
        <v>0</v>
      </c>
      <c r="S9" s="256">
        <f t="shared" ca="1" si="2"/>
        <v>0</v>
      </c>
      <c r="T9" s="256">
        <f t="shared" ca="1" si="2"/>
        <v>21</v>
      </c>
      <c r="U9" s="257">
        <f t="shared" ca="1" si="3"/>
        <v>-21</v>
      </c>
      <c r="V9" s="258">
        <f t="shared" ca="1" si="4"/>
        <v>4</v>
      </c>
      <c r="W9" s="287"/>
      <c r="X9" s="271"/>
      <c r="Y9" s="271"/>
      <c r="Z9" s="15"/>
      <c r="AA9" s="350" t="str">
        <f>B6</f>
        <v>プレイフル</v>
      </c>
      <c r="AB9" s="350" t="s">
        <v>556</v>
      </c>
      <c r="AC9" s="350" t="s">
        <v>524</v>
      </c>
      <c r="AD9" s="350" t="s">
        <v>556</v>
      </c>
      <c r="AE9" s="350" t="str">
        <f>B9</f>
        <v>久根別</v>
      </c>
    </row>
    <row r="10" spans="1:32" ht="22.5" customHeight="1">
      <c r="B10" s="313"/>
      <c r="C10" s="271"/>
      <c r="D10" s="315"/>
      <c r="E10" s="271"/>
      <c r="F10" s="271"/>
      <c r="G10" s="315"/>
      <c r="H10" s="271"/>
      <c r="I10" s="271"/>
      <c r="J10" s="315"/>
      <c r="K10" s="271"/>
      <c r="L10" s="271"/>
      <c r="M10" s="315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15"/>
      <c r="AA10" s="350" t="str">
        <f>B7</f>
        <v>浜　分</v>
      </c>
      <c r="AB10" s="350" t="s">
        <v>556</v>
      </c>
      <c r="AC10" s="350" t="s">
        <v>524</v>
      </c>
      <c r="AD10" s="350" t="s">
        <v>556</v>
      </c>
      <c r="AE10" s="350" t="str">
        <f>B8</f>
        <v>サン・スポB</v>
      </c>
    </row>
    <row r="11" spans="1:32" ht="7.5" customHeight="1">
      <c r="B11" s="290"/>
      <c r="C11" s="291"/>
      <c r="D11" s="292"/>
      <c r="E11" s="291"/>
      <c r="F11" s="291"/>
      <c r="G11" s="292"/>
      <c r="H11" s="291"/>
      <c r="I11" s="291"/>
      <c r="J11" s="292"/>
      <c r="K11" s="291"/>
      <c r="L11" s="291"/>
      <c r="M11" s="292"/>
      <c r="N11" s="291"/>
      <c r="O11" s="291"/>
      <c r="P11" s="292"/>
      <c r="Q11" s="291"/>
      <c r="R11" s="259"/>
      <c r="S11" s="259"/>
      <c r="T11" s="259"/>
      <c r="Z11" s="15"/>
      <c r="AA11" s="292"/>
      <c r="AB11" s="292"/>
      <c r="AC11" s="292"/>
      <c r="AD11" s="292"/>
      <c r="AE11" s="292"/>
    </row>
    <row r="12" spans="1:32" ht="7.5" customHeight="1">
      <c r="A12" s="277"/>
      <c r="B12" s="290"/>
      <c r="C12" s="260" t="s">
        <v>496</v>
      </c>
      <c r="D12" s="261"/>
      <c r="E12" s="260" t="s">
        <v>497</v>
      </c>
      <c r="F12" s="260" t="s">
        <v>496</v>
      </c>
      <c r="G12" s="261"/>
      <c r="H12" s="260" t="s">
        <v>497</v>
      </c>
      <c r="I12" s="260" t="s">
        <v>496</v>
      </c>
      <c r="J12" s="261"/>
      <c r="K12" s="260" t="s">
        <v>497</v>
      </c>
      <c r="L12" s="260" t="s">
        <v>496</v>
      </c>
      <c r="M12" s="261"/>
      <c r="N12" s="260" t="s">
        <v>497</v>
      </c>
      <c r="O12" s="260" t="s">
        <v>501</v>
      </c>
      <c r="P12" s="260" t="s">
        <v>502</v>
      </c>
      <c r="Q12" s="260" t="s">
        <v>503</v>
      </c>
      <c r="R12" s="303"/>
      <c r="S12" s="303"/>
      <c r="T12" s="303"/>
      <c r="U12" s="304"/>
      <c r="V12" s="277"/>
      <c r="W12" s="277"/>
      <c r="X12" s="277"/>
      <c r="Y12" s="277"/>
      <c r="Z12" s="348"/>
      <c r="AA12" s="292"/>
      <c r="AB12" s="292"/>
      <c r="AC12" s="292"/>
      <c r="AD12" s="292"/>
      <c r="AE12" s="292"/>
    </row>
    <row r="13" spans="1:32" ht="7.5" customHeight="1">
      <c r="A13" s="277"/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305"/>
      <c r="S13" s="305"/>
      <c r="T13" s="305"/>
      <c r="U13" s="305"/>
      <c r="V13" s="305"/>
      <c r="W13" s="278"/>
      <c r="X13" s="278"/>
      <c r="Y13" s="278"/>
      <c r="Z13" s="348"/>
      <c r="AA13" s="292"/>
      <c r="AB13" s="292"/>
      <c r="AC13" s="292"/>
      <c r="AD13" s="292"/>
      <c r="AE13" s="292"/>
    </row>
    <row r="14" spans="1:32" ht="7.5" customHeight="1"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15"/>
      <c r="AA14" s="292"/>
      <c r="AB14" s="292"/>
      <c r="AC14" s="292"/>
      <c r="AD14" s="292"/>
      <c r="AE14" s="292"/>
    </row>
    <row r="15" spans="1:32" ht="7.5" customHeight="1">
      <c r="Z15" s="15"/>
      <c r="AA15" s="292" t="s">
        <v>526</v>
      </c>
      <c r="AB15" s="292"/>
      <c r="AC15" s="292"/>
      <c r="AD15" s="292"/>
      <c r="AE15" s="292"/>
    </row>
    <row r="16" spans="1:32" ht="21" customHeight="1" thickBot="1">
      <c r="B16" s="785" t="s">
        <v>515</v>
      </c>
      <c r="C16" s="785"/>
      <c r="D16" s="785"/>
      <c r="E16" s="785"/>
      <c r="F16" s="785"/>
      <c r="L16" s="225"/>
      <c r="M16" s="226"/>
      <c r="N16" s="226"/>
      <c r="O16" s="225"/>
      <c r="P16" s="226"/>
      <c r="Q16" s="786" t="s">
        <v>491</v>
      </c>
      <c r="R16" s="786"/>
      <c r="S16" s="786"/>
      <c r="T16" s="786"/>
      <c r="U16" s="786"/>
      <c r="V16" s="786"/>
      <c r="W16" s="288"/>
      <c r="X16" s="288"/>
      <c r="Y16" s="288"/>
      <c r="Z16" s="15"/>
      <c r="AA16" s="775" t="s">
        <v>520</v>
      </c>
      <c r="AB16" s="775"/>
      <c r="AC16" s="292"/>
      <c r="AD16" s="775" t="s">
        <v>520</v>
      </c>
      <c r="AE16" s="775"/>
    </row>
    <row r="17" spans="2:31" ht="22.5" customHeight="1" thickBot="1">
      <c r="B17" s="227" t="s">
        <v>504</v>
      </c>
      <c r="C17" s="787" t="str">
        <f>B18</f>
        <v>せたな</v>
      </c>
      <c r="D17" s="788"/>
      <c r="E17" s="789"/>
      <c r="F17" s="790" t="str">
        <f>B19</f>
        <v>磨　光</v>
      </c>
      <c r="G17" s="788"/>
      <c r="H17" s="789"/>
      <c r="I17" s="790" t="str">
        <f>B20</f>
        <v>八　幡</v>
      </c>
      <c r="J17" s="788"/>
      <c r="K17" s="789"/>
      <c r="L17" s="790" t="str">
        <f>B21</f>
        <v>大　野</v>
      </c>
      <c r="M17" s="788"/>
      <c r="N17" s="789"/>
      <c r="O17" s="276" t="s">
        <v>492</v>
      </c>
      <c r="P17" s="228" t="s">
        <v>493</v>
      </c>
      <c r="Q17" s="228" t="s">
        <v>494</v>
      </c>
      <c r="R17" s="228" t="s">
        <v>495</v>
      </c>
      <c r="S17" s="228" t="s">
        <v>496</v>
      </c>
      <c r="T17" s="228" t="s">
        <v>497</v>
      </c>
      <c r="U17" s="229" t="s">
        <v>498</v>
      </c>
      <c r="V17" s="230" t="s">
        <v>499</v>
      </c>
      <c r="W17" s="285"/>
      <c r="X17" s="286"/>
      <c r="Z17" s="286"/>
      <c r="AA17" s="350" t="str">
        <f>B18</f>
        <v>せたな</v>
      </c>
      <c r="AB17" s="350" t="s">
        <v>556</v>
      </c>
      <c r="AC17" s="350" t="s">
        <v>524</v>
      </c>
      <c r="AD17" s="350" t="s">
        <v>556</v>
      </c>
      <c r="AE17" s="350" t="str">
        <f>B19</f>
        <v>磨　光</v>
      </c>
    </row>
    <row r="18" spans="2:31" ht="22.5" customHeight="1">
      <c r="B18" s="340" t="s">
        <v>548</v>
      </c>
      <c r="C18" s="776"/>
      <c r="D18" s="777"/>
      <c r="E18" s="778"/>
      <c r="F18" s="231">
        <v>6</v>
      </c>
      <c r="G18" s="232" t="str">
        <f>IF(COUNT(F18,H18)&lt;2,"",TEXT(F18-H18,"○;●;△"))</f>
        <v>○</v>
      </c>
      <c r="H18" s="233">
        <v>0</v>
      </c>
      <c r="I18" s="234">
        <v>6</v>
      </c>
      <c r="J18" s="235" t="str">
        <f>IF(COUNT(I18,K18)&lt;2,"",TEXT(I18-K18,"○;●;△"))</f>
        <v>○</v>
      </c>
      <c r="K18" s="236">
        <v>1</v>
      </c>
      <c r="L18" s="234">
        <v>10</v>
      </c>
      <c r="M18" s="235" t="str">
        <f>IF(COUNT(L18,N18)&lt;2,"",TEXT(L18-N18,"○;●;△"))</f>
        <v>○</v>
      </c>
      <c r="N18" s="272">
        <v>0</v>
      </c>
      <c r="O18" s="263">
        <f>COUNTIF($C18:$N18,O$24)</f>
        <v>3</v>
      </c>
      <c r="P18" s="237">
        <f>COUNTIF($C18:$N18,P$24)</f>
        <v>0</v>
      </c>
      <c r="Q18" s="237">
        <f>COUNTIF($C18:$N18,Q$24)</f>
        <v>0</v>
      </c>
      <c r="R18" s="237">
        <f>O18*3+Q18</f>
        <v>9</v>
      </c>
      <c r="S18" s="237">
        <f>SUMIF($C$24:$N$24,S$17,$C18:$N18)</f>
        <v>22</v>
      </c>
      <c r="T18" s="237">
        <f>SUMIF($C$24:$N$24,T$17,$C18:$N18)</f>
        <v>1</v>
      </c>
      <c r="U18" s="238">
        <f>S18-T18</f>
        <v>21</v>
      </c>
      <c r="V18" s="239">
        <f ca="1">SUMPRODUCT(($R$18:$R$21*10^5+$U$18:$U$21&gt;R18*10^5+U18)*1)+1</f>
        <v>1</v>
      </c>
      <c r="W18" s="287"/>
      <c r="X18" s="271"/>
      <c r="Z18" s="271"/>
      <c r="AA18" s="350" t="str">
        <f>B20</f>
        <v>八　幡</v>
      </c>
      <c r="AB18" s="350" t="s">
        <v>556</v>
      </c>
      <c r="AC18" s="350" t="s">
        <v>524</v>
      </c>
      <c r="AD18" s="350" t="s">
        <v>556</v>
      </c>
      <c r="AE18" s="350" t="str">
        <f>B21</f>
        <v>大　野</v>
      </c>
    </row>
    <row r="19" spans="2:31" ht="22.5" customHeight="1">
      <c r="B19" s="341" t="s">
        <v>549</v>
      </c>
      <c r="C19" s="264">
        <f ca="1">IF(MOD(COLUMN(A1),3)=2,VLOOKUP(OFFSET($F$18,INT(COLUMN(C:C)/3)-1,ROW(A1)*3-MOD(COLUMN(A1)-1,3)-1),{"○","●";"△","△";"●","○"},2,0),OFFSET($F$18,INT(COLUMN(C:C)/3)-1,ROW(A1)*3-MOD(COLUMN(A1)-1,3)-1))</f>
        <v>0</v>
      </c>
      <c r="D19" s="241" t="str">
        <f ca="1">IF(MOD(COLUMN(B1),3)=2,VLOOKUP(OFFSET($F$18,INT(COLUMN(D:D)/3)-1,ROW(B1)*3-MOD(COLUMN(B1)-1,3)-1),{"○","●";"△","△";"●","○"},2,0),OFFSET($F$18,INT(COLUMN(D:D)/3)-1,ROW(B1)*3-MOD(COLUMN(B1)-1,3)-1))</f>
        <v>●</v>
      </c>
      <c r="E19" s="242">
        <f ca="1">IF(MOD(COLUMN(C1),3)=2,VLOOKUP(OFFSET($F$18,INT(COLUMN(E:E)/3)-1,ROW(C1)*3-MOD(COLUMN(C1)-1,3)-1),{"○","●";"△","△";"●","○"},2,0),OFFSET($F$18,INT(COLUMN(E:E)/3)-1,ROW(C1)*3-MOD(COLUMN(C1)-1,3)-1))</f>
        <v>6</v>
      </c>
      <c r="F19" s="779"/>
      <c r="G19" s="780"/>
      <c r="H19" s="781"/>
      <c r="I19" s="243">
        <v>1</v>
      </c>
      <c r="J19" s="244" t="str">
        <f>IF(COUNT(I19,K19)&lt;2,"",TEXT(I19-K19,"○;●;△"))</f>
        <v>○</v>
      </c>
      <c r="K19" s="245">
        <v>0</v>
      </c>
      <c r="L19" s="246">
        <v>6</v>
      </c>
      <c r="M19" s="241" t="str">
        <f>IF(COUNT(L19,N19)&lt;2,"",TEXT(L19-N19,"○;●;△"))</f>
        <v>○</v>
      </c>
      <c r="N19" s="273">
        <v>5</v>
      </c>
      <c r="O19" s="265">
        <f t="shared" ref="O19:Q21" ca="1" si="5">COUNTIF($C19:$N19,O$24)</f>
        <v>2</v>
      </c>
      <c r="P19" s="248">
        <f t="shared" ca="1" si="5"/>
        <v>1</v>
      </c>
      <c r="Q19" s="248">
        <f t="shared" ca="1" si="5"/>
        <v>0</v>
      </c>
      <c r="R19" s="248">
        <f t="shared" ref="R19:R21" ca="1" si="6">O19*3+Q19</f>
        <v>6</v>
      </c>
      <c r="S19" s="248">
        <f t="shared" ref="S19:T21" ca="1" si="7">SUMIF($C$24:$N$24,S$17,$C19:$N19)</f>
        <v>7</v>
      </c>
      <c r="T19" s="248">
        <f t="shared" ca="1" si="7"/>
        <v>11</v>
      </c>
      <c r="U19" s="249">
        <f t="shared" ref="U19:U21" ca="1" si="8">S19-T19</f>
        <v>-4</v>
      </c>
      <c r="V19" s="250">
        <f t="shared" ref="V19:V21" ca="1" si="9">SUMPRODUCT(($R$18:$R$21*10^5+$U$18:$U$21&gt;R19*10^5+U19)*1)+1</f>
        <v>2</v>
      </c>
      <c r="W19" s="287"/>
      <c r="X19" s="271"/>
      <c r="Y19" s="271"/>
      <c r="Z19" s="15"/>
      <c r="AA19" s="350" t="str">
        <f>B18</f>
        <v>せたな</v>
      </c>
      <c r="AB19" s="350" t="s">
        <v>556</v>
      </c>
      <c r="AC19" s="350" t="s">
        <v>524</v>
      </c>
      <c r="AD19" s="350" t="s">
        <v>556</v>
      </c>
      <c r="AE19" s="350" t="str">
        <f>B20</f>
        <v>八　幡</v>
      </c>
    </row>
    <row r="20" spans="2:31" ht="22.5" customHeight="1">
      <c r="B20" s="341" t="s">
        <v>547</v>
      </c>
      <c r="C20" s="264">
        <f ca="1">IF(MOD(COLUMN(A2),3)=2,VLOOKUP(OFFSET($F$18,INT(COLUMN(C:C)/3)-1,ROW(A2)*3-MOD(COLUMN(A2)-1,3)-1),{"○","●";"△","△";"●","○"},2,0),OFFSET($F$18,INT(COLUMN(C:C)/3)-1,ROW(A2)*3-MOD(COLUMN(A2)-1,3)-1))</f>
        <v>1</v>
      </c>
      <c r="D20" s="241" t="str">
        <f ca="1">IF(MOD(COLUMN(B2),3)=2,VLOOKUP(OFFSET($F$18,INT(COLUMN(D:D)/3)-1,ROW(B2)*3-MOD(COLUMN(B2)-1,3)-1),{"○","●";"△","△";"●","○"},2,0),OFFSET($F$18,INT(COLUMN(D:D)/3)-1,ROW(B2)*3-MOD(COLUMN(B2)-1,3)-1))</f>
        <v>●</v>
      </c>
      <c r="E20" s="242">
        <f ca="1">IF(MOD(COLUMN(C2),3)=2,VLOOKUP(OFFSET($F$18,INT(COLUMN(E:E)/3)-1,ROW(C2)*3-MOD(COLUMN(C2)-1,3)-1),{"○","●";"△","△";"●","○"},2,0),OFFSET($F$18,INT(COLUMN(E:E)/3)-1,ROW(C2)*3-MOD(COLUMN(C2)-1,3)-1))</f>
        <v>6</v>
      </c>
      <c r="F20" s="251">
        <f ca="1">IF(MOD(COLUMN(D2),3)=2,VLOOKUP(OFFSET($F$18,INT(COLUMN(F:F)/3)-1,ROW(D2)*3-MOD(COLUMN(D2)-1,3)-1),{"○","●";"△","△";"●","○"},2,0),OFFSET($F$18,INT(COLUMN(F:F)/3)-1,ROW(D2)*3-MOD(COLUMN(D2)-1,3)-1))</f>
        <v>0</v>
      </c>
      <c r="G20" s="241" t="str">
        <f ca="1">IF(MOD(COLUMN(E2),3)=2,VLOOKUP(OFFSET($F$18,INT(COLUMN(G:G)/3)-1,ROW(E2)*3-MOD(COLUMN(E2)-1,3)-1),{"○","●";"△","△";"●","○"},2,0),OFFSET($F$18,INT(COLUMN(G:G)/3)-1,ROW(E2)*3-MOD(COLUMN(E2)-1,3)-1))</f>
        <v>●</v>
      </c>
      <c r="H20" s="242">
        <f ca="1">IF(MOD(COLUMN(F2),3)=2,VLOOKUP(OFFSET($F$18,INT(COLUMN(H:H)/3)-1,ROW(F2)*3-MOD(COLUMN(F2)-1,3)-1),{"○","●";"△","△";"●","○"},2,0),OFFSET($F$18,INT(COLUMN(H:H)/3)-1,ROW(F2)*3-MOD(COLUMN(F2)-1,3)-1))</f>
        <v>1</v>
      </c>
      <c r="I20" s="779"/>
      <c r="J20" s="780"/>
      <c r="K20" s="781"/>
      <c r="L20" s="231">
        <v>5</v>
      </c>
      <c r="M20" s="232" t="str">
        <f>IF(COUNT(L20,N20)&lt;2,"",TEXT(L20-N20,"○;●;△"))</f>
        <v>○</v>
      </c>
      <c r="N20" s="274">
        <v>0</v>
      </c>
      <c r="O20" s="265">
        <f t="shared" ca="1" si="5"/>
        <v>1</v>
      </c>
      <c r="P20" s="248">
        <f t="shared" ca="1" si="5"/>
        <v>2</v>
      </c>
      <c r="Q20" s="248">
        <f t="shared" ca="1" si="5"/>
        <v>0</v>
      </c>
      <c r="R20" s="248">
        <f t="shared" ca="1" si="6"/>
        <v>3</v>
      </c>
      <c r="S20" s="248">
        <f t="shared" ca="1" si="7"/>
        <v>6</v>
      </c>
      <c r="T20" s="248">
        <f ca="1">SUMIF($C$24:$N$24,T$17,$C20:$N20)</f>
        <v>7</v>
      </c>
      <c r="U20" s="249">
        <f t="shared" ca="1" si="8"/>
        <v>-1</v>
      </c>
      <c r="V20" s="250">
        <f t="shared" ca="1" si="9"/>
        <v>3</v>
      </c>
      <c r="W20" s="287"/>
      <c r="X20" s="271"/>
      <c r="Y20" s="271"/>
      <c r="Z20" s="15"/>
      <c r="AA20" s="350" t="str">
        <f>B19</f>
        <v>磨　光</v>
      </c>
      <c r="AB20" s="350" t="s">
        <v>556</v>
      </c>
      <c r="AC20" s="350" t="s">
        <v>524</v>
      </c>
      <c r="AD20" s="350" t="s">
        <v>556</v>
      </c>
      <c r="AE20" s="350" t="str">
        <f>B21</f>
        <v>大　野</v>
      </c>
    </row>
    <row r="21" spans="2:31" ht="22.5" customHeight="1" thickBot="1">
      <c r="B21" s="342" t="s">
        <v>546</v>
      </c>
      <c r="C21" s="267">
        <f ca="1">IF(MOD(COLUMN(A3),3)=2,VLOOKUP(OFFSET($F$18,INT(COLUMN(C:C)/3)-1,ROW(A3)*3-MOD(COLUMN(A3)-1,3)-1),{"○","●";"△","△";"●","○"},2,0),OFFSET($F$18,INT(COLUMN(C:C)/3)-1,ROW(A3)*3-MOD(COLUMN(A3)-1,3)-1))</f>
        <v>0</v>
      </c>
      <c r="D21" s="253" t="str">
        <f ca="1">IF(MOD(COLUMN(B3),3)=2,VLOOKUP(OFFSET($F$18,INT(COLUMN(D:D)/3)-1,ROW(B3)*3-MOD(COLUMN(B3)-1,3)-1),{"○","●";"△","△";"●","○"},2,0),OFFSET($F$18,INT(COLUMN(D:D)/3)-1,ROW(B3)*3-MOD(COLUMN(B3)-1,3)-1))</f>
        <v>●</v>
      </c>
      <c r="E21" s="254">
        <f ca="1">IF(MOD(COLUMN(C3),3)=2,VLOOKUP(OFFSET($F$18,INT(COLUMN(E:E)/3)-1,ROW(C3)*3-MOD(COLUMN(C3)-1,3)-1),{"○","●";"△","△";"●","○"},2,0),OFFSET($F$18,INT(COLUMN(E:E)/3)-1,ROW(C3)*3-MOD(COLUMN(C3)-1,3)-1))</f>
        <v>10</v>
      </c>
      <c r="F21" s="255">
        <f ca="1">IF(MOD(COLUMN(D3),3)=2,VLOOKUP(OFFSET($F$18,INT(COLUMN(F:F)/3)-1,ROW(D3)*3-MOD(COLUMN(D3)-1,3)-1),{"○","●";"△","△";"●","○"},2,0),OFFSET($F$18,INT(COLUMN(F:F)/3)-1,ROW(D3)*3-MOD(COLUMN(D3)-1,3)-1))</f>
        <v>5</v>
      </c>
      <c r="G21" s="253" t="str">
        <f ca="1">IF(MOD(COLUMN(E3),3)=2,VLOOKUP(OFFSET($F$18,INT(COLUMN(G:G)/3)-1,ROW(E3)*3-MOD(COLUMN(E3)-1,3)-1),{"○","●";"△","△";"●","○"},2,0),OFFSET($F$18,INT(COLUMN(G:G)/3)-1,ROW(E3)*3-MOD(COLUMN(E3)-1,3)-1))</f>
        <v>●</v>
      </c>
      <c r="H21" s="254">
        <f ca="1">IF(MOD(COLUMN(F3),3)=2,VLOOKUP(OFFSET($F$18,INT(COLUMN(H:H)/3)-1,ROW(F3)*3-MOD(COLUMN(F3)-1,3)-1),{"○","●";"△","△";"●","○"},2,0),OFFSET($F$18,INT(COLUMN(H:H)/3)-1,ROW(F3)*3-MOD(COLUMN(F3)-1,3)-1))</f>
        <v>6</v>
      </c>
      <c r="I21" s="255">
        <f ca="1">IF(MOD(COLUMN(G3),3)=2,VLOOKUP(OFFSET($F$18,INT(COLUMN(I:I)/3)-1,ROW(G3)*3-MOD(COLUMN(G3)-1,3)-1),{"○","●";"△","△";"●","○"},2,0),OFFSET($F$18,INT(COLUMN(I:I)/3)-1,ROW(G3)*3-MOD(COLUMN(G3)-1,3)-1))</f>
        <v>0</v>
      </c>
      <c r="J21" s="253" t="str">
        <f ca="1">IF(MOD(COLUMN(H3),3)=2,VLOOKUP(OFFSET($F$18,INT(COLUMN(J:J)/3)-1,ROW(H3)*3-MOD(COLUMN(H3)-1,3)-1),{"○","●";"△","△";"●","○"},2,0),OFFSET($F$18,INT(COLUMN(J:J)/3)-1,ROW(H3)*3-MOD(COLUMN(H3)-1,3)-1))</f>
        <v>●</v>
      </c>
      <c r="K21" s="254">
        <f ca="1">IF(MOD(COLUMN(I3),3)=2,VLOOKUP(OFFSET($F$18,INT(COLUMN(K:K)/3)-1,ROW(I3)*3-MOD(COLUMN(I3)-1,3)-1),{"○","●";"△","△";"●","○"},2,0),OFFSET($F$18,INT(COLUMN(K:K)/3)-1,ROW(I3)*3-MOD(COLUMN(I3)-1,3)-1))</f>
        <v>5</v>
      </c>
      <c r="L21" s="793"/>
      <c r="M21" s="794"/>
      <c r="N21" s="795"/>
      <c r="O21" s="268">
        <f t="shared" ca="1" si="5"/>
        <v>0</v>
      </c>
      <c r="P21" s="256">
        <f t="shared" ca="1" si="5"/>
        <v>3</v>
      </c>
      <c r="Q21" s="256">
        <f t="shared" ca="1" si="5"/>
        <v>0</v>
      </c>
      <c r="R21" s="256">
        <f t="shared" ca="1" si="6"/>
        <v>0</v>
      </c>
      <c r="S21" s="256">
        <f t="shared" ca="1" si="7"/>
        <v>5</v>
      </c>
      <c r="T21" s="256">
        <f t="shared" ca="1" si="7"/>
        <v>21</v>
      </c>
      <c r="U21" s="257">
        <f t="shared" ca="1" si="8"/>
        <v>-16</v>
      </c>
      <c r="V21" s="258">
        <f t="shared" ca="1" si="9"/>
        <v>4</v>
      </c>
      <c r="W21" s="287"/>
      <c r="X21" s="271"/>
      <c r="Y21" s="271"/>
      <c r="Z21" s="15"/>
      <c r="AA21" s="350" t="str">
        <f>B18</f>
        <v>せたな</v>
      </c>
      <c r="AB21" s="350" t="s">
        <v>556</v>
      </c>
      <c r="AC21" s="350" t="s">
        <v>524</v>
      </c>
      <c r="AD21" s="350" t="s">
        <v>556</v>
      </c>
      <c r="AE21" s="350" t="str">
        <f>B21</f>
        <v>大　野</v>
      </c>
    </row>
    <row r="22" spans="2:31" ht="22.5" customHeight="1">
      <c r="B22" s="309"/>
      <c r="C22" s="306"/>
      <c r="D22" s="310"/>
      <c r="E22" s="306"/>
      <c r="F22" s="306"/>
      <c r="G22" s="310"/>
      <c r="H22" s="306"/>
      <c r="I22" s="306"/>
      <c r="J22" s="310"/>
      <c r="K22" s="306"/>
      <c r="L22" s="306"/>
      <c r="M22" s="310"/>
      <c r="N22" s="306"/>
      <c r="O22" s="308"/>
      <c r="P22" s="308"/>
      <c r="Q22" s="308"/>
      <c r="R22" s="306"/>
      <c r="S22" s="306"/>
      <c r="T22" s="306"/>
      <c r="U22" s="306"/>
      <c r="V22" s="306"/>
      <c r="W22" s="306"/>
      <c r="X22" s="271"/>
      <c r="Y22" s="271"/>
      <c r="Z22" s="15"/>
      <c r="AA22" s="350" t="str">
        <f>B19</f>
        <v>磨　光</v>
      </c>
      <c r="AB22" s="350" t="s">
        <v>556</v>
      </c>
      <c r="AC22" s="350" t="s">
        <v>524</v>
      </c>
      <c r="AD22" s="350" t="s">
        <v>556</v>
      </c>
      <c r="AE22" s="350" t="str">
        <f>B20</f>
        <v>八　幡</v>
      </c>
    </row>
    <row r="23" spans="2:31" ht="7.5" customHeight="1">
      <c r="B23" s="299"/>
      <c r="C23" s="291"/>
      <c r="D23" s="292"/>
      <c r="E23" s="291"/>
      <c r="F23" s="291"/>
      <c r="G23" s="292"/>
      <c r="H23" s="291"/>
      <c r="I23" s="291"/>
      <c r="J23" s="292"/>
      <c r="K23" s="291"/>
      <c r="L23" s="291"/>
      <c r="M23" s="292"/>
      <c r="N23" s="291"/>
      <c r="O23" s="291"/>
      <c r="P23" s="292"/>
      <c r="Q23" s="291"/>
      <c r="R23" s="307"/>
      <c r="S23" s="307"/>
      <c r="T23" s="307"/>
      <c r="U23" s="299"/>
      <c r="V23" s="299"/>
      <c r="W23" s="299"/>
      <c r="Z23" s="15"/>
      <c r="AA23" s="292"/>
      <c r="AB23" s="292"/>
      <c r="AC23" s="292"/>
      <c r="AD23" s="292"/>
      <c r="AE23" s="292"/>
    </row>
    <row r="24" spans="2:31" ht="7.5" customHeight="1">
      <c r="B24" s="299"/>
      <c r="C24" s="269" t="s">
        <v>496</v>
      </c>
      <c r="D24" s="261"/>
      <c r="E24" s="269" t="s">
        <v>497</v>
      </c>
      <c r="F24" s="269" t="s">
        <v>496</v>
      </c>
      <c r="G24" s="261"/>
      <c r="H24" s="269" t="s">
        <v>497</v>
      </c>
      <c r="I24" s="269" t="s">
        <v>496</v>
      </c>
      <c r="J24" s="261"/>
      <c r="K24" s="269" t="s">
        <v>497</v>
      </c>
      <c r="L24" s="269" t="s">
        <v>496</v>
      </c>
      <c r="M24" s="261"/>
      <c r="N24" s="269" t="s">
        <v>497</v>
      </c>
      <c r="O24" s="269" t="s">
        <v>501</v>
      </c>
      <c r="P24" s="269" t="s">
        <v>502</v>
      </c>
      <c r="Q24" s="269" t="s">
        <v>503</v>
      </c>
      <c r="R24" s="270"/>
      <c r="S24" s="270"/>
      <c r="T24" s="270"/>
      <c r="U24" s="262"/>
      <c r="V24" s="299"/>
      <c r="W24" s="299"/>
      <c r="Z24" s="15"/>
      <c r="AA24" s="292"/>
      <c r="AB24" s="292"/>
      <c r="AC24" s="292"/>
      <c r="AD24" s="292"/>
      <c r="AE24" s="292"/>
    </row>
    <row r="25" spans="2:31" ht="7.5" customHeight="1">
      <c r="B25" s="300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2"/>
      <c r="X25" s="321"/>
      <c r="Y25" s="321"/>
      <c r="Z25" s="15"/>
      <c r="AA25" s="292"/>
      <c r="AB25" s="292"/>
      <c r="AC25" s="292"/>
      <c r="AD25" s="292"/>
      <c r="AE25" s="292"/>
    </row>
    <row r="26" spans="2:31" ht="7.5" customHeight="1">
      <c r="B26" s="796"/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15"/>
      <c r="AA26" s="292"/>
      <c r="AB26" s="292"/>
      <c r="AC26" s="292"/>
      <c r="AD26" s="292"/>
      <c r="AE26" s="292"/>
    </row>
    <row r="27" spans="2:31" ht="7.5" customHeight="1">
      <c r="Z27" s="15"/>
      <c r="AA27" s="292" t="s">
        <v>531</v>
      </c>
      <c r="AB27" s="292"/>
      <c r="AC27" s="292"/>
      <c r="AD27" s="292"/>
      <c r="AE27" s="292"/>
    </row>
    <row r="28" spans="2:31" ht="21" customHeight="1" thickBot="1">
      <c r="B28" s="785" t="s">
        <v>516</v>
      </c>
      <c r="C28" s="785"/>
      <c r="D28" s="785"/>
      <c r="E28" s="785"/>
      <c r="F28" s="785"/>
      <c r="L28" s="225"/>
      <c r="M28" s="226"/>
      <c r="N28" s="226"/>
      <c r="O28" s="225"/>
      <c r="P28" s="226"/>
      <c r="Q28" s="786" t="s">
        <v>491</v>
      </c>
      <c r="R28" s="786"/>
      <c r="S28" s="786"/>
      <c r="T28" s="786"/>
      <c r="U28" s="786"/>
      <c r="V28" s="786"/>
      <c r="W28" s="288"/>
      <c r="X28" s="288"/>
      <c r="Y28" s="288"/>
      <c r="Z28" s="15"/>
      <c r="AA28" s="350" t="s">
        <v>520</v>
      </c>
      <c r="AB28" s="350"/>
      <c r="AC28" s="292"/>
      <c r="AD28" s="350" t="s">
        <v>520</v>
      </c>
      <c r="AE28" s="350"/>
    </row>
    <row r="29" spans="2:31" ht="22.5" customHeight="1" thickBot="1">
      <c r="B29" s="227" t="s">
        <v>504</v>
      </c>
      <c r="C29" s="787" t="str">
        <f>B30</f>
        <v>八　雲</v>
      </c>
      <c r="D29" s="788"/>
      <c r="E29" s="789"/>
      <c r="F29" s="790" t="str">
        <f>B31</f>
        <v>フロンティア</v>
      </c>
      <c r="G29" s="788"/>
      <c r="H29" s="789"/>
      <c r="I29" s="790" t="str">
        <f>B32</f>
        <v>ノース</v>
      </c>
      <c r="J29" s="788"/>
      <c r="K29" s="789"/>
      <c r="L29" s="790" t="str">
        <f>B33</f>
        <v>鹿　部</v>
      </c>
      <c r="M29" s="788"/>
      <c r="N29" s="789"/>
      <c r="O29" s="276" t="s">
        <v>492</v>
      </c>
      <c r="P29" s="228" t="s">
        <v>493</v>
      </c>
      <c r="Q29" s="228" t="s">
        <v>494</v>
      </c>
      <c r="R29" s="228" t="s">
        <v>495</v>
      </c>
      <c r="S29" s="228" t="s">
        <v>496</v>
      </c>
      <c r="T29" s="228" t="s">
        <v>497</v>
      </c>
      <c r="U29" s="229" t="s">
        <v>498</v>
      </c>
      <c r="V29" s="312" t="s">
        <v>499</v>
      </c>
      <c r="W29" s="285"/>
      <c r="X29" s="286"/>
      <c r="Y29" s="286"/>
      <c r="Z29" s="15"/>
      <c r="AA29" s="350" t="str">
        <f>B30</f>
        <v>八　雲</v>
      </c>
      <c r="AB29" s="350" t="s">
        <v>556</v>
      </c>
      <c r="AC29" s="350" t="s">
        <v>524</v>
      </c>
      <c r="AD29" s="350" t="s">
        <v>556</v>
      </c>
      <c r="AE29" s="350" t="str">
        <f>B31</f>
        <v>フロンティア</v>
      </c>
    </row>
    <row r="30" spans="2:31" ht="22.5" customHeight="1">
      <c r="B30" s="340" t="s">
        <v>551</v>
      </c>
      <c r="C30" s="776"/>
      <c r="D30" s="777"/>
      <c r="E30" s="778"/>
      <c r="F30" s="231">
        <v>3</v>
      </c>
      <c r="G30" s="232" t="str">
        <f>IF(COUNT(F30,H30)&lt;2,"",TEXT(F30-H30,"○;●;△"))</f>
        <v>○</v>
      </c>
      <c r="H30" s="233">
        <v>0</v>
      </c>
      <c r="I30" s="234">
        <v>6</v>
      </c>
      <c r="J30" s="235" t="str">
        <f>IF(COUNT(I30,K30)&lt;2,"",TEXT(I30-K30,"○;●;△"))</f>
        <v>○</v>
      </c>
      <c r="K30" s="236">
        <v>2</v>
      </c>
      <c r="L30" s="234">
        <v>12</v>
      </c>
      <c r="M30" s="235" t="str">
        <f>IF(COUNT(L30,N30)&lt;2,"",TEXT(L30-N30,"○;●;△"))</f>
        <v>○</v>
      </c>
      <c r="N30" s="236">
        <v>0</v>
      </c>
      <c r="O30" s="263">
        <f>COUNTIF($C30:$N30,O$36)</f>
        <v>3</v>
      </c>
      <c r="P30" s="237">
        <f>COUNTIF($C30:$N30,P$36)</f>
        <v>0</v>
      </c>
      <c r="Q30" s="237">
        <f>COUNTIF($C30:$N30,Q$36)</f>
        <v>0</v>
      </c>
      <c r="R30" s="237">
        <f>O30*3+Q30</f>
        <v>9</v>
      </c>
      <c r="S30" s="237">
        <f>SUMIF($C$36:$N$36,S$29,$C30:$N30)</f>
        <v>21</v>
      </c>
      <c r="T30" s="237">
        <f>SUMIF($C$36:$N$36,T$29,$C30:$N30)</f>
        <v>2</v>
      </c>
      <c r="U30" s="238">
        <f>S30-T30</f>
        <v>19</v>
      </c>
      <c r="V30" s="316">
        <f ca="1">SUMPRODUCT(($R$30:$R$33*10^5+$U$30:$U$33&gt;R30*10^5+U30)*1)+1</f>
        <v>1</v>
      </c>
      <c r="W30" s="287"/>
      <c r="X30" s="271"/>
      <c r="Y30" s="271"/>
      <c r="Z30" s="15"/>
      <c r="AA30" s="350" t="str">
        <f>B32</f>
        <v>ノース</v>
      </c>
      <c r="AB30" s="350" t="s">
        <v>556</v>
      </c>
      <c r="AC30" s="350" t="s">
        <v>524</v>
      </c>
      <c r="AD30" s="350" t="s">
        <v>556</v>
      </c>
      <c r="AE30" s="350" t="str">
        <f>B33</f>
        <v>鹿　部</v>
      </c>
    </row>
    <row r="31" spans="2:31" ht="22.5" customHeight="1">
      <c r="B31" s="341" t="s">
        <v>117</v>
      </c>
      <c r="C31" s="264">
        <f ca="1">IF(MOD(COLUMN(A1),3)=2,VLOOKUP(OFFSET($F$30,INT(COLUMN(C:C)/3)-1,ROW(A1)*3-MOD(COLUMN(A1)-1,3)-1),{"○","●";"△","△";"●","○"},2,0),OFFSET($F$30,INT(COLUMN(C:C)/3)-1,ROW(A1)*3-MOD(COLUMN(A1)-1,3)-1))</f>
        <v>0</v>
      </c>
      <c r="D31" s="241" t="str">
        <f ca="1">IF(MOD(COLUMN(B1),3)=2,VLOOKUP(OFFSET($F$30,INT(COLUMN(D:D)/3)-1,ROW(B1)*3-MOD(COLUMN(B1)-1,3)-1),{"○","●";"△","△";"●","○"},2,0),OFFSET(F30,INT(COLUMN(D:D)/3)-1,ROW(B1)*3-MOD(COLUMN(B1)-1,3)-1))</f>
        <v>●</v>
      </c>
      <c r="E31" s="242">
        <f ca="1">IF(MOD(COLUMN(C1),3)=2,VLOOKUP(OFFSET($F$30,INT(COLUMN(E:E)/3)-1,ROW(C1)*3-MOD(COLUMN(C1)-1,3)-1),{"○","●";"△","△";"●","○"},2,0),OFFSET($F$30,INT(COLUMN(E:E)/3)-1,ROW(C1)*3-MOD(COLUMN(C1)-1,3)-1))</f>
        <v>3</v>
      </c>
      <c r="F31" s="779"/>
      <c r="G31" s="780"/>
      <c r="H31" s="781"/>
      <c r="I31" s="243">
        <v>3</v>
      </c>
      <c r="J31" s="244" t="str">
        <f>IF(COUNT(I31,K31)&lt;2,"",TEXT(I31-K31,"○;●;△"))</f>
        <v>○</v>
      </c>
      <c r="K31" s="245">
        <v>0</v>
      </c>
      <c r="L31" s="246">
        <v>6</v>
      </c>
      <c r="M31" s="241" t="str">
        <f>IF(COUNT(L31,N31)&lt;2,"",TEXT(L31-N31,"○;●;△"))</f>
        <v>○</v>
      </c>
      <c r="N31" s="247">
        <v>1</v>
      </c>
      <c r="O31" s="265">
        <f t="shared" ref="O31:Q33" ca="1" si="10">COUNTIF($C31:$N31,O$36)</f>
        <v>2</v>
      </c>
      <c r="P31" s="248">
        <f t="shared" ca="1" si="10"/>
        <v>1</v>
      </c>
      <c r="Q31" s="248">
        <f t="shared" ca="1" si="10"/>
        <v>0</v>
      </c>
      <c r="R31" s="248">
        <f t="shared" ref="R31:R33" ca="1" si="11">O31*3+Q31</f>
        <v>6</v>
      </c>
      <c r="S31" s="248">
        <f t="shared" ref="S31:T33" ca="1" si="12">SUMIF($C$36:$N$36,S$29,$C31:$N31)</f>
        <v>9</v>
      </c>
      <c r="T31" s="248">
        <f t="shared" ca="1" si="12"/>
        <v>4</v>
      </c>
      <c r="U31" s="249">
        <f t="shared" ref="U31:U33" ca="1" si="13">S31-T31</f>
        <v>5</v>
      </c>
      <c r="V31" s="317">
        <f t="shared" ref="V31:V33" ca="1" si="14">SUMPRODUCT(($R$30:$R$33*10^5+$U$30:$U$33&gt;R31*10^5+U31)*1)+1</f>
        <v>2</v>
      </c>
      <c r="W31" s="287"/>
      <c r="X31" s="271"/>
      <c r="Y31" s="271"/>
      <c r="Z31" s="15"/>
      <c r="AA31" s="350" t="str">
        <f>B30</f>
        <v>八　雲</v>
      </c>
      <c r="AB31" s="350" t="s">
        <v>556</v>
      </c>
      <c r="AC31" s="350" t="s">
        <v>524</v>
      </c>
      <c r="AD31" s="350" t="s">
        <v>556</v>
      </c>
      <c r="AE31" s="350" t="str">
        <f>B32</f>
        <v>ノース</v>
      </c>
    </row>
    <row r="32" spans="2:31" ht="22.5" customHeight="1">
      <c r="B32" s="341" t="s">
        <v>550</v>
      </c>
      <c r="C32" s="264">
        <f ca="1">IF(MOD(COLUMN(A2),3)=2,VLOOKUP(OFFSET($F$30,INT(COLUMN(C:C)/3)-1,ROW(A2)*3-MOD(COLUMN(A2)-1,3)-1),{"○","●";"△","△";"●","○"},2,0),OFFSET($F$30,INT(COLUMN(C:C)/3)-1,ROW(A2)*3-MOD(COLUMN(A2)-1,3)-1))</f>
        <v>2</v>
      </c>
      <c r="D32" s="241" t="str">
        <f ca="1">IF(MOD(COLUMN(B2),3)=2,VLOOKUP(OFFSET($F$30,INT(COLUMN(D:D)/3)-1,ROW(B2)*3-MOD(COLUMN(B2)-1,3)-1),{"○","●";"△","△";"●","○"},2,0),OFFSET($F$30,INT(COLUMN(D:D)/3)-1,ROW(B2)*3-MOD(COLUMN(B2)-1,3)-1))</f>
        <v>●</v>
      </c>
      <c r="E32" s="240">
        <f ca="1">IF(MOD(COLUMN(C2),3)=2,VLOOKUP(OFFSET($F$30,INT(COLUMN(E:E)/3)-1,ROW(C2)*3-MOD(COLUMN(C2)-1,3)-1),{"○","●";"△","△";"●","○"},2,0),OFFSET($F$30,INT(COLUMN(E:E)/3)-1,ROW(C2)*3-MOD(COLUMN(C2)-1,3)-1))</f>
        <v>6</v>
      </c>
      <c r="F32" s="251">
        <f ca="1">IF(MOD(COLUMN(D2),3)=2,VLOOKUP(OFFSET($F$30,INT(COLUMN(F:F)/3)-1,ROW(D2)*3-MOD(COLUMN(D2)-1,3)-1),{"○","●";"△","△";"●","○"},2,0),OFFSET($F$30,INT(COLUMN(F:F)/3)-1,ROW(D2)*3-MOD(COLUMN(D2)-1,3)-1))</f>
        <v>0</v>
      </c>
      <c r="G32" s="241" t="str">
        <f ca="1">IF(MOD(COLUMN(E2),3)=2,VLOOKUP(OFFSET($F$30,INT(COLUMN(G:G)/3)-1,ROW(E2)*3-MOD(COLUMN(E2)-1,3)-1),{"○","●";"△","△";"●","○"},2,0),OFFSET($F$30,INT(COLUMN(G:G)/3)-1,ROW(E2)*3-MOD(COLUMN(E2)-1,3)-1))</f>
        <v>●</v>
      </c>
      <c r="H32" s="242">
        <f ca="1">IF(MOD(COLUMN(F2),3)=2,VLOOKUP(OFFSET($F$30,INT(COLUMN(H:H)/3)-1,ROW(F2)*3-MOD(COLUMN(F2)-1,3)-1),{"○","●";"△","△";"●","○"},2,0),OFFSET($F$30,INT(COLUMN(H:H)/3)-1,ROW(F2)*3-MOD(COLUMN(F2)-1,3)-1))</f>
        <v>3</v>
      </c>
      <c r="I32" s="779"/>
      <c r="J32" s="780"/>
      <c r="K32" s="781"/>
      <c r="L32" s="231">
        <v>8</v>
      </c>
      <c r="M32" s="232" t="str">
        <f>IF(COUNT(L32,N32)&lt;2,"",TEXT(L32-N32,"○;●;△"))</f>
        <v>○</v>
      </c>
      <c r="N32" s="233">
        <v>0</v>
      </c>
      <c r="O32" s="265">
        <f t="shared" ca="1" si="10"/>
        <v>1</v>
      </c>
      <c r="P32" s="248">
        <f t="shared" ca="1" si="10"/>
        <v>2</v>
      </c>
      <c r="Q32" s="248">
        <f t="shared" ca="1" si="10"/>
        <v>0</v>
      </c>
      <c r="R32" s="248">
        <f t="shared" ca="1" si="11"/>
        <v>3</v>
      </c>
      <c r="S32" s="248">
        <f t="shared" ca="1" si="12"/>
        <v>10</v>
      </c>
      <c r="T32" s="248">
        <f t="shared" ca="1" si="12"/>
        <v>9</v>
      </c>
      <c r="U32" s="249">
        <f t="shared" ca="1" si="13"/>
        <v>1</v>
      </c>
      <c r="V32" s="317">
        <f t="shared" ca="1" si="14"/>
        <v>3</v>
      </c>
      <c r="W32" s="287"/>
      <c r="X32" s="271"/>
      <c r="Y32" s="271"/>
      <c r="Z32" s="15"/>
      <c r="AA32" s="350" t="str">
        <f>B31</f>
        <v>フロンティア</v>
      </c>
      <c r="AB32" s="350" t="s">
        <v>556</v>
      </c>
      <c r="AC32" s="350" t="s">
        <v>524</v>
      </c>
      <c r="AD32" s="350" t="s">
        <v>556</v>
      </c>
      <c r="AE32" s="350" t="str">
        <f>B33</f>
        <v>鹿　部</v>
      </c>
    </row>
    <row r="33" spans="1:31" ht="22.5" customHeight="1" thickBot="1">
      <c r="B33" s="342" t="s">
        <v>552</v>
      </c>
      <c r="C33" s="267">
        <f ca="1">IF(MOD(COLUMN(A3),3)=2,VLOOKUP(OFFSET($F$30,INT(COLUMN(C:C)/3)-1,ROW(A3)*3-MOD(COLUMN(A3)-1,3)-1),{"○","●";"△","△";"●","○"},2,0),OFFSET($F$30,INT(COLUMN(C:C)/3)-1,ROW(A3)*3-MOD(COLUMN(A3)-1,3)-1))</f>
        <v>0</v>
      </c>
      <c r="D33" s="253" t="str">
        <f ca="1">IF(MOD(COLUMN(B3),3)=2,VLOOKUP(OFFSET($F$30,INT(COLUMN(D:D)/3)-1,ROW(B3)*3-MOD(COLUMN(B3)-1,3)-1),{"○","●";"△","△";"●","○"},2,0),OFFSET(F32,INT(COLUMN(D:D)/3)-1,ROW(B3)*3-MOD(COLUMN(B3)-1,3)-1))</f>
        <v>●</v>
      </c>
      <c r="E33" s="254">
        <f ca="1">IF(MOD(COLUMN(C3),3)=2,VLOOKUP(OFFSET($F$30,INT(COLUMN(E:E)/3)-1,ROW(C3)*3-MOD(COLUMN(C3)-1,3)-1),{"○","●";"△","△";"●","○"},2,0),OFFSET($F$30,INT(COLUMN(E:E)/3)-1,ROW(C3)*3-MOD(COLUMN(C3)-1,3)-1))</f>
        <v>12</v>
      </c>
      <c r="F33" s="255">
        <f ca="1">IF(MOD(COLUMN(D3),3)=2,VLOOKUP(OFFSET($F$30,INT(COLUMN(F:F)/3)-1,ROW(D3)*3-MOD(COLUMN(D3)-1,3)-1),{"○","●";"△","△";"●","○"},2,0),OFFSET($F$30,INT(COLUMN(F:F)/3)-1,ROW(D3)*3-MOD(COLUMN(D3)-1,3)-1))</f>
        <v>1</v>
      </c>
      <c r="G33" s="253" t="str">
        <f ca="1">IF(MOD(COLUMN(E3),3)=2,VLOOKUP(OFFSET($F$30,INT(COLUMN(G:G)/3)-1,ROW(E3)*3-MOD(COLUMN(E3)-1,3)-1),{"○","●";"△","△";"●","○"},2,0),OFFSET($F$30,INT(COLUMN(G:G)/3)-1,ROW(E3)*3-MOD(COLUMN(E3)-1,3)-1))</f>
        <v>●</v>
      </c>
      <c r="H33" s="254">
        <f ca="1">IF(MOD(COLUMN(F3),3)=2,VLOOKUP(OFFSET($F$30,INT(COLUMN(H:H)/3)-1,ROW(F3)*3-MOD(COLUMN(F3)-1,3)-1),{"○","●";"△","△";"●","○"},2,0),OFFSET($F$30,INT(COLUMN(H:H)/3)-1,ROW(F3)*3-MOD(COLUMN(F3)-1,3)-1))</f>
        <v>6</v>
      </c>
      <c r="I33" s="255">
        <f ca="1">IF(MOD(COLUMN(G3),3)=2,VLOOKUP(OFFSET($F$30,INT(COLUMN(I:I)/3)-1,ROW(G3)*3-MOD(COLUMN(G3)-1,3)-1),{"○","●";"△","△";"●","○"},2,0),OFFSET($F$30,INT(COLUMN(I:I)/3)-1,ROW(G3)*3-MOD(COLUMN(G3)-1,3)-1))</f>
        <v>0</v>
      </c>
      <c r="J33" s="253" t="str">
        <f ca="1">IF(MOD(COLUMN(H3),3)=2,VLOOKUP(OFFSET($F$30,INT(COLUMN(J:J)/3)-1,ROW(H3)*3-MOD(COLUMN(H3)-1,3)-1),{"○","●";"△","△";"●","○"},2,0),OFFSET($F$30,INT(COLUMN(J:J)/3)-1,ROW(H3)*3-MOD(COLUMN(H3)-1,3)-1))</f>
        <v>●</v>
      </c>
      <c r="K33" s="254">
        <f ca="1">IF(MOD(COLUMN(I3),3)=2,VLOOKUP(OFFSET($F$30,INT(COLUMN(K:K)/3)-1,ROW(I3)*3-MOD(COLUMN(I3)-1,3)-1),{"○","●";"△","△";"●","○"},2,0),OFFSET($F$30,INT(COLUMN(K:K)/3)-1,ROW(I3)*3-MOD(COLUMN(I3)-1,3)-1))</f>
        <v>8</v>
      </c>
      <c r="L33" s="793"/>
      <c r="M33" s="794"/>
      <c r="N33" s="795"/>
      <c r="O33" s="268">
        <f t="shared" ca="1" si="10"/>
        <v>0</v>
      </c>
      <c r="P33" s="256">
        <f t="shared" ca="1" si="10"/>
        <v>3</v>
      </c>
      <c r="Q33" s="256">
        <f t="shared" ca="1" si="10"/>
        <v>0</v>
      </c>
      <c r="R33" s="256">
        <f t="shared" ca="1" si="11"/>
        <v>0</v>
      </c>
      <c r="S33" s="256">
        <f t="shared" ca="1" si="12"/>
        <v>1</v>
      </c>
      <c r="T33" s="256">
        <f t="shared" ca="1" si="12"/>
        <v>26</v>
      </c>
      <c r="U33" s="257">
        <f t="shared" ca="1" si="13"/>
        <v>-25</v>
      </c>
      <c r="V33" s="318">
        <f t="shared" ca="1" si="14"/>
        <v>4</v>
      </c>
      <c r="W33" s="287"/>
      <c r="X33" s="271"/>
      <c r="Y33" s="271"/>
      <c r="Z33" s="15"/>
      <c r="AA33" s="350" t="str">
        <f>B30</f>
        <v>八　雲</v>
      </c>
      <c r="AB33" s="350" t="s">
        <v>556</v>
      </c>
      <c r="AC33" s="350" t="s">
        <v>524</v>
      </c>
      <c r="AD33" s="350" t="s">
        <v>556</v>
      </c>
      <c r="AE33" s="350" t="str">
        <f>B33</f>
        <v>鹿　部</v>
      </c>
    </row>
    <row r="34" spans="1:31" s="299" customFormat="1" ht="22.5" customHeight="1">
      <c r="A34" s="277"/>
      <c r="B34" s="313"/>
      <c r="C34" s="326"/>
      <c r="D34" s="337"/>
      <c r="E34" s="326"/>
      <c r="F34" s="326"/>
      <c r="G34" s="337"/>
      <c r="H34" s="326"/>
      <c r="I34" s="326"/>
      <c r="J34" s="346"/>
      <c r="K34" s="326"/>
      <c r="L34" s="326"/>
      <c r="M34" s="337"/>
      <c r="N34" s="326"/>
      <c r="O34" s="314"/>
      <c r="P34" s="314"/>
      <c r="Q34" s="314"/>
      <c r="R34" s="326"/>
      <c r="S34" s="326"/>
      <c r="T34" s="326"/>
      <c r="U34" s="326"/>
      <c r="V34" s="326"/>
      <c r="W34" s="326"/>
      <c r="X34" s="306"/>
      <c r="Y34" s="306"/>
      <c r="Z34" s="349"/>
      <c r="AA34" s="350" t="str">
        <f>B31</f>
        <v>フロンティア</v>
      </c>
      <c r="AB34" s="350" t="s">
        <v>556</v>
      </c>
      <c r="AC34" s="350" t="s">
        <v>524</v>
      </c>
      <c r="AD34" s="350" t="s">
        <v>556</v>
      </c>
      <c r="AE34" s="350" t="str">
        <f>B32</f>
        <v>ノース</v>
      </c>
    </row>
    <row r="35" spans="1:31" s="299" customFormat="1" ht="7.5" customHeight="1">
      <c r="A35" s="277"/>
      <c r="B35" s="290"/>
      <c r="C35" s="291"/>
      <c r="D35" s="292"/>
      <c r="E35" s="291"/>
      <c r="F35" s="291"/>
      <c r="G35" s="292"/>
      <c r="H35" s="291"/>
      <c r="I35" s="291"/>
      <c r="J35" s="292"/>
      <c r="K35" s="291"/>
      <c r="L35" s="291"/>
      <c r="M35" s="292"/>
      <c r="N35" s="291"/>
      <c r="O35" s="291"/>
      <c r="P35" s="292"/>
      <c r="Q35" s="291"/>
      <c r="R35" s="291"/>
      <c r="S35" s="311"/>
      <c r="T35" s="311"/>
      <c r="U35" s="277"/>
      <c r="V35" s="277"/>
      <c r="W35" s="277"/>
      <c r="Z35" s="349"/>
      <c r="AA35" s="350"/>
      <c r="AB35" s="350"/>
      <c r="AC35" s="350"/>
      <c r="AD35" s="350"/>
      <c r="AE35" s="350"/>
    </row>
    <row r="36" spans="1:31" s="299" customFormat="1" ht="7.5" customHeight="1">
      <c r="A36" s="277"/>
      <c r="B36" s="290"/>
      <c r="C36" s="269" t="s">
        <v>496</v>
      </c>
      <c r="D36" s="261"/>
      <c r="E36" s="269" t="s">
        <v>497</v>
      </c>
      <c r="F36" s="269" t="s">
        <v>496</v>
      </c>
      <c r="G36" s="261"/>
      <c r="H36" s="269" t="s">
        <v>497</v>
      </c>
      <c r="I36" s="269" t="s">
        <v>496</v>
      </c>
      <c r="J36" s="261"/>
      <c r="K36" s="269" t="s">
        <v>497</v>
      </c>
      <c r="L36" s="269" t="s">
        <v>496</v>
      </c>
      <c r="M36" s="261"/>
      <c r="N36" s="269" t="s">
        <v>497</v>
      </c>
      <c r="O36" s="269" t="s">
        <v>501</v>
      </c>
      <c r="P36" s="269" t="s">
        <v>502</v>
      </c>
      <c r="Q36" s="269" t="s">
        <v>503</v>
      </c>
      <c r="R36" s="269"/>
      <c r="S36" s="303"/>
      <c r="T36" s="303"/>
      <c r="U36" s="304"/>
      <c r="V36" s="277"/>
      <c r="W36" s="277"/>
      <c r="Z36" s="349"/>
      <c r="AA36" s="351"/>
      <c r="AB36" s="351"/>
      <c r="AC36" s="351"/>
      <c r="AD36" s="351"/>
      <c r="AE36" s="351"/>
    </row>
    <row r="37" spans="1:31" s="299" customFormat="1" ht="7.5" customHeight="1">
      <c r="A37" s="277"/>
      <c r="B37" s="220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278"/>
      <c r="X37" s="302"/>
      <c r="Y37" s="302"/>
      <c r="Z37" s="349"/>
      <c r="AA37" s="351"/>
      <c r="AB37" s="351"/>
      <c r="AC37" s="351"/>
      <c r="AD37" s="351"/>
      <c r="AE37" s="351"/>
    </row>
    <row r="38" spans="1:31" ht="7.5" customHeight="1">
      <c r="B38" s="792" t="e">
        <v>#N/A</v>
      </c>
      <c r="C38" s="792"/>
      <c r="D38" s="792"/>
      <c r="E38" s="792"/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2"/>
      <c r="S38" s="792"/>
      <c r="T38" s="792"/>
      <c r="U38" s="792"/>
      <c r="V38" s="792"/>
      <c r="W38" s="792"/>
      <c r="X38" s="792"/>
      <c r="Y38" s="792"/>
      <c r="Z38" s="15"/>
      <c r="AA38" s="292"/>
      <c r="AB38" s="292"/>
      <c r="AC38" s="292"/>
      <c r="AD38" s="292"/>
      <c r="AE38" s="292"/>
    </row>
    <row r="39" spans="1:31" ht="7.5" customHeight="1">
      <c r="Z39" s="15"/>
      <c r="AA39" s="292" t="s">
        <v>532</v>
      </c>
      <c r="AB39" s="292"/>
      <c r="AC39" s="292"/>
      <c r="AD39" s="292"/>
      <c r="AE39" s="292"/>
    </row>
    <row r="40" spans="1:31" ht="21" customHeight="1" thickBot="1">
      <c r="B40" s="785" t="s">
        <v>517</v>
      </c>
      <c r="C40" s="785"/>
      <c r="D40" s="785"/>
      <c r="E40" s="785"/>
      <c r="F40" s="785"/>
      <c r="L40" s="225"/>
      <c r="M40" s="226"/>
      <c r="N40" s="226"/>
      <c r="O40" s="225"/>
      <c r="P40" s="226"/>
      <c r="Q40" s="786" t="s">
        <v>491</v>
      </c>
      <c r="R40" s="786"/>
      <c r="S40" s="786"/>
      <c r="T40" s="786"/>
      <c r="U40" s="786"/>
      <c r="V40" s="786"/>
      <c r="W40" s="288"/>
      <c r="X40" s="288"/>
      <c r="Y40" s="288"/>
      <c r="Z40" s="15"/>
      <c r="AA40" s="350" t="s">
        <v>520</v>
      </c>
      <c r="AB40" s="350"/>
      <c r="AC40" s="292"/>
      <c r="AD40" s="350" t="s">
        <v>520</v>
      </c>
      <c r="AE40" s="350"/>
    </row>
    <row r="41" spans="1:31" ht="22.5" customHeight="1" thickBot="1">
      <c r="B41" s="227" t="s">
        <v>504</v>
      </c>
      <c r="C41" s="787" t="str">
        <f>B42</f>
        <v>ジュニオール</v>
      </c>
      <c r="D41" s="788"/>
      <c r="E41" s="789"/>
      <c r="F41" s="790" t="str">
        <f>B43</f>
        <v>昭　和</v>
      </c>
      <c r="G41" s="788"/>
      <c r="H41" s="789"/>
      <c r="I41" s="790" t="str">
        <f>B44</f>
        <v>今　金</v>
      </c>
      <c r="J41" s="788"/>
      <c r="K41" s="789"/>
      <c r="L41" s="790" t="str">
        <f>B45</f>
        <v>日　吉</v>
      </c>
      <c r="M41" s="788"/>
      <c r="N41" s="789"/>
      <c r="O41" s="276" t="s">
        <v>492</v>
      </c>
      <c r="P41" s="228" t="s">
        <v>493</v>
      </c>
      <c r="Q41" s="228" t="s">
        <v>494</v>
      </c>
      <c r="R41" s="228" t="s">
        <v>495</v>
      </c>
      <c r="S41" s="228" t="s">
        <v>496</v>
      </c>
      <c r="T41" s="228" t="s">
        <v>497</v>
      </c>
      <c r="U41" s="229" t="s">
        <v>498</v>
      </c>
      <c r="V41" s="336" t="s">
        <v>499</v>
      </c>
      <c r="W41" s="286"/>
      <c r="X41" s="286"/>
      <c r="Y41" s="286"/>
      <c r="Z41" s="15"/>
      <c r="AA41" s="350" t="str">
        <f>B42</f>
        <v>ジュニオール</v>
      </c>
      <c r="AB41" s="350" t="s">
        <v>556</v>
      </c>
      <c r="AC41" s="350" t="s">
        <v>524</v>
      </c>
      <c r="AD41" s="350" t="s">
        <v>556</v>
      </c>
      <c r="AE41" s="350" t="str">
        <f>B43</f>
        <v>昭　和</v>
      </c>
    </row>
    <row r="42" spans="1:31" ht="22.5" customHeight="1">
      <c r="B42" s="340" t="s">
        <v>92</v>
      </c>
      <c r="C42" s="776"/>
      <c r="D42" s="777"/>
      <c r="E42" s="778"/>
      <c r="F42" s="231">
        <v>2</v>
      </c>
      <c r="G42" s="232" t="str">
        <f>IF(COUNT(F42,H42)&lt;2,"",TEXT(F42-H42,"○;●;△"))</f>
        <v>○</v>
      </c>
      <c r="H42" s="233">
        <v>0</v>
      </c>
      <c r="I42" s="234">
        <v>4</v>
      </c>
      <c r="J42" s="235" t="str">
        <f>IF(COUNT(I42,K42)&lt;2,"",TEXT(I42-K42,"○;●;△"))</f>
        <v>○</v>
      </c>
      <c r="K42" s="236">
        <v>0</v>
      </c>
      <c r="L42" s="234">
        <v>4</v>
      </c>
      <c r="M42" s="235" t="str">
        <f>IF(COUNT(L42,N42)&lt;2,"",TEXT(L42-N42,"○;●;△"))</f>
        <v>○</v>
      </c>
      <c r="N42" s="236">
        <v>0</v>
      </c>
      <c r="O42" s="263">
        <f>COUNTIF($C42:$N42,O$48)</f>
        <v>3</v>
      </c>
      <c r="P42" s="237">
        <f>COUNTIF($C42:$N42,P$48)</f>
        <v>0</v>
      </c>
      <c r="Q42" s="237">
        <f>COUNTIF($C42:$N42,Q$48)</f>
        <v>0</v>
      </c>
      <c r="R42" s="237">
        <f>O42*3+Q42</f>
        <v>9</v>
      </c>
      <c r="S42" s="237">
        <f>SUMIF($C$48:$N$48,S$41,$C42:$N42)</f>
        <v>10</v>
      </c>
      <c r="T42" s="237">
        <f>SUMIF($C$48:$N$48,T$41,$C42:$N42)</f>
        <v>0</v>
      </c>
      <c r="U42" s="238">
        <f>S42-T42</f>
        <v>10</v>
      </c>
      <c r="V42" s="316">
        <f ca="1">SUMPRODUCT(($R$42:$R$45*10^5+$U$42:$U$45&gt;R42*10^5+U42)*1)+1</f>
        <v>1</v>
      </c>
      <c r="W42" s="271"/>
      <c r="X42" s="271"/>
      <c r="Y42" s="271"/>
      <c r="Z42" s="15"/>
      <c r="AA42" s="350" t="str">
        <f>B44</f>
        <v>今　金</v>
      </c>
      <c r="AB42" s="350" t="s">
        <v>556</v>
      </c>
      <c r="AC42" s="350" t="s">
        <v>524</v>
      </c>
      <c r="AD42" s="350" t="s">
        <v>556</v>
      </c>
      <c r="AE42" s="350" t="str">
        <f>B45</f>
        <v>日　吉</v>
      </c>
    </row>
    <row r="43" spans="1:31" ht="22.5" customHeight="1">
      <c r="B43" s="341" t="s">
        <v>555</v>
      </c>
      <c r="C43" s="264">
        <f ca="1">IF(MOD(COLUMN(A1),3)=2,VLOOKUP(OFFSET($F$42,INT(COLUMN(C:C)/3)-1,ROW(A1)*3-MOD(COLUMN(A13)-1,3)-1),{"○","●";"△","△";"●","○"},2,0),OFFSET($F$42,INT(COLUMN(C:C)/3)-1,ROW(A1)*3-MOD(COLUMN(A1)-1,3)-1))</f>
        <v>0</v>
      </c>
      <c r="D43" s="241" t="str">
        <f ca="1">IF(MOD(COLUMN(B1),3)=2,VLOOKUP(OFFSET($F$42,INT(COLUMN(D:D)/3)-1,ROW(B1)*3-MOD(COLUMN(B13)-1,3)-1),{"○","●";"△","△";"●","○"},2,0),OFFSET($F42,INT(COLUMN(D:D)/3)-1,ROW(B1)*3-MOD(COLUMN(B1)-1,3)-1))</f>
        <v>●</v>
      </c>
      <c r="E43" s="242">
        <f ca="1">IF(MOD(COLUMN(C1),3)=2,VLOOKUP(OFFSET($F$42,INT(COLUMN(E:E)/3)-1,ROW(C1)*3-MOD(COLUMN(C13)-1,3)-1),{"○","●";"△","△";"●","○"},2,0),OFFSET($F$42,INT(COLUMN(E:E)/3)-1,ROW(C1)*3-MOD(COLUMN(C1)-1,3)-1))</f>
        <v>2</v>
      </c>
      <c r="F43" s="779"/>
      <c r="G43" s="780"/>
      <c r="H43" s="781"/>
      <c r="I43" s="243">
        <v>1</v>
      </c>
      <c r="J43" s="244" t="str">
        <f>IF(COUNT(I43,K43)&lt;2,"",TEXT(I43-K43,"○;●;△"))</f>
        <v>△</v>
      </c>
      <c r="K43" s="245">
        <v>1</v>
      </c>
      <c r="L43" s="246">
        <v>3</v>
      </c>
      <c r="M43" s="241" t="str">
        <f>IF(COUNT(L43,N43)&lt;2,"",TEXT(L43-N43,"○;●;△"))</f>
        <v>○</v>
      </c>
      <c r="N43" s="247">
        <v>1</v>
      </c>
      <c r="O43" s="265">
        <f ca="1">COUNTIF($C43:$N43,O$48)</f>
        <v>1</v>
      </c>
      <c r="P43" s="248">
        <f t="shared" ref="O43:Q45" ca="1" si="15">COUNTIF($C43:$N43,P$48)</f>
        <v>1</v>
      </c>
      <c r="Q43" s="248">
        <f t="shared" ca="1" si="15"/>
        <v>1</v>
      </c>
      <c r="R43" s="248">
        <f t="shared" ref="R43:R45" ca="1" si="16">O43*3+Q43</f>
        <v>4</v>
      </c>
      <c r="S43" s="248">
        <f t="shared" ref="S43:T45" ca="1" si="17">SUMIF($C$48:$N$48,S$41,$C43:$N43)</f>
        <v>4</v>
      </c>
      <c r="T43" s="248">
        <f ca="1">SUMIF($C$48:$N$48,T$41,$C43:$N43)</f>
        <v>4</v>
      </c>
      <c r="U43" s="249">
        <f t="shared" ref="U43:U45" ca="1" si="18">S43-T43</f>
        <v>0</v>
      </c>
      <c r="V43" s="317">
        <f t="shared" ref="V43:V45" ca="1" si="19">SUMPRODUCT(($R$42:$R$45*10^5+$U$42:$U$45&gt;R43*10^5+U43)*1)+1</f>
        <v>2</v>
      </c>
      <c r="W43" s="271"/>
      <c r="X43" s="271"/>
      <c r="Y43" s="271"/>
      <c r="Z43" s="15"/>
      <c r="AA43" s="350" t="str">
        <f>B42</f>
        <v>ジュニオール</v>
      </c>
      <c r="AB43" s="350" t="s">
        <v>556</v>
      </c>
      <c r="AC43" s="350" t="s">
        <v>524</v>
      </c>
      <c r="AD43" s="350" t="s">
        <v>556</v>
      </c>
      <c r="AE43" s="350" t="str">
        <f>B44</f>
        <v>今　金</v>
      </c>
    </row>
    <row r="44" spans="1:31" ht="22.5" customHeight="1">
      <c r="B44" s="341" t="s">
        <v>554</v>
      </c>
      <c r="C44" s="264">
        <f ca="1">IF(MOD(COLUMN(A2),3)=2,VLOOKUP(OFFSET($F$42,INT(COLUMN(C:C)/3)-1,ROW(A2)*3-MOD(COLUMN(A14)-1,3)-1),{"○","●";"△","△";"●","○"},2,0),OFFSET($F$42,INT(COLUMN(C:C)/3)-1,ROW(A2)*3-MOD(COLUMN(A2)-1,3)-1))</f>
        <v>0</v>
      </c>
      <c r="D44" s="241" t="str">
        <f ca="1">IF(MOD(COLUMN(B2),3)=2,VLOOKUP(OFFSET($F$42,INT(COLUMN(D:D)/3)-1,ROW(B2)*3-MOD(COLUMN(B14)-1,3)-1),{"○","●";"△","△";"●","○"},2,0),OFFSET($F43,INT(COLUMN(D:D)/3)-1,ROW(B2)*3-MOD(COLUMN(B2)-1,3)-1))</f>
        <v>●</v>
      </c>
      <c r="E44" s="240">
        <f ca="1">IF(MOD(COLUMN(C2),3)=2,VLOOKUP(OFFSET($F$42,INT(COLUMN(E:E)/3)-1,ROW(C2)*3-MOD(COLUMN(C14)-1,3)-1),{"○","●";"△","△";"●","○"},2,0),OFFSET($F$42,INT(COLUMN(E:E)/3)-1,ROW(C2)*3-MOD(COLUMN(C2)-1,3)-1))</f>
        <v>4</v>
      </c>
      <c r="F44" s="251">
        <f ca="1">IF(MOD(COLUMN(D2),3)=2,VLOOKUP(OFFSET($F$42,INT(COLUMN(F:F)/3)-1,ROW(D2)*3-MOD(COLUMN(D14)-1,3)-1),{"○","●";"△","△";"●","○"},2,0),OFFSET($F$42,INT(COLUMN(F:F)/3)-1,ROW(D2)*3-MOD(COLUMN(D2)-1,3)-1))</f>
        <v>1</v>
      </c>
      <c r="G44" s="241" t="str">
        <f ca="1">IF(MOD(COLUMN(E2),3)=2,VLOOKUP(OFFSET($F$42,INT(COLUMN(G:G)/3)-1,ROW(E2)*3-MOD(COLUMN(E14)-1,3)-1),{"○","●";"△","△";"●","○"},2,0),OFFSET($F43,INT(COLUMN(G:G)/3)-1,ROW(E2)*3-MOD(COLUMN(E2)-1,3)-1))</f>
        <v>△</v>
      </c>
      <c r="H44" s="242">
        <f ca="1">IF(MOD(COLUMN(F2),3)=2,VLOOKUP(OFFSET($F$42,INT(COLUMN(H:H)/3)-1,ROW(F2)*3-MOD(COLUMN(F14)-1,3)-1),{"○","●";"△","△";"●","○"},2,0),OFFSET($F$42,INT(COLUMN(H:H)/3)-1,ROW(F2)*3-MOD(COLUMN(F2)-1,3)-1))</f>
        <v>1</v>
      </c>
      <c r="I44" s="780"/>
      <c r="J44" s="780"/>
      <c r="K44" s="781"/>
      <c r="L44" s="231">
        <v>3</v>
      </c>
      <c r="M44" s="232" t="str">
        <f>IF(COUNT(L44,N44)&lt;2,"",TEXT(L44-N44,"○;●;△"))</f>
        <v>○</v>
      </c>
      <c r="N44" s="233">
        <v>1</v>
      </c>
      <c r="O44" s="265">
        <f t="shared" ca="1" si="15"/>
        <v>1</v>
      </c>
      <c r="P44" s="248">
        <f t="shared" ca="1" si="15"/>
        <v>1</v>
      </c>
      <c r="Q44" s="248">
        <f t="shared" ca="1" si="15"/>
        <v>1</v>
      </c>
      <c r="R44" s="248">
        <f t="shared" ca="1" si="16"/>
        <v>4</v>
      </c>
      <c r="S44" s="248">
        <f t="shared" ca="1" si="17"/>
        <v>4</v>
      </c>
      <c r="T44" s="248">
        <f t="shared" ca="1" si="17"/>
        <v>6</v>
      </c>
      <c r="U44" s="249">
        <f t="shared" ca="1" si="18"/>
        <v>-2</v>
      </c>
      <c r="V44" s="317">
        <f t="shared" ca="1" si="19"/>
        <v>3</v>
      </c>
      <c r="W44" s="271"/>
      <c r="X44" s="271"/>
      <c r="Y44" s="271"/>
      <c r="Z44" s="15"/>
      <c r="AA44" s="350" t="str">
        <f>B43</f>
        <v>昭　和</v>
      </c>
      <c r="AB44" s="350" t="s">
        <v>556</v>
      </c>
      <c r="AC44" s="350" t="s">
        <v>524</v>
      </c>
      <c r="AD44" s="350" t="s">
        <v>556</v>
      </c>
      <c r="AE44" s="350" t="str">
        <f>B45</f>
        <v>日　吉</v>
      </c>
    </row>
    <row r="45" spans="1:31" ht="22.5" customHeight="1" thickBot="1">
      <c r="B45" s="342" t="s">
        <v>553</v>
      </c>
      <c r="C45" s="267">
        <f ca="1">IF(MOD(COLUMN(A3),3)=2,VLOOKUP(OFFSET($F$42,INT(COLUMN(C:C)/3)-1,ROW(A3)*3-MOD(COLUMN(A15)-1,3)-1),{"○","●";"△","△";"●","○"},2,0),OFFSET($F$42,INT(COLUMN(C:C)/3)-1,ROW(A3)*3-MOD(COLUMN(A3)-1,3)-1))</f>
        <v>0</v>
      </c>
      <c r="D45" s="253" t="str">
        <f ca="1">IF(MOD(COLUMN(B3),3)=2,VLOOKUP(OFFSET($F$42,INT(COLUMN(D:D)/3)-1,ROW(B3)*3-MOD(COLUMN(B15)-1,3)-1),{"○","●";"△","△";"●","○"},2,0),OFFSET($F44,INT(COLUMN(D:D)/3)-1,ROW(B3)*3-MOD(COLUMN(B3)-1,3)-1))</f>
        <v>●</v>
      </c>
      <c r="E45" s="252">
        <f ca="1">IF(MOD(COLUMN(C3),3)=2,VLOOKUP(OFFSET($F$42,INT(COLUMN(E:E)/3)-1,ROW(C3)*3-MOD(COLUMN(C15)-1,3)-1),{"○","●";"△","△";"●","○"},2,0),OFFSET($F$42,INT(COLUMN(E:E)/3)-1,ROW(C3)*3-MOD(COLUMN(C3)-1,3)-1))</f>
        <v>4</v>
      </c>
      <c r="F45" s="255">
        <f ca="1">IF(MOD(COLUMN(D3),3)=2,VLOOKUP(OFFSET($F$42,INT(COLUMN(F:F)/3)-1,ROW(D3)*3-MOD(COLUMN(D15)-1,3)-1),{"○","●";"△","△";"●","○"},2,0),OFFSET($F$42,INT(COLUMN(F:F)/3)-1,ROW(D3)*3-MOD(COLUMN(D3)-1,3)-1))</f>
        <v>1</v>
      </c>
      <c r="G45" s="253" t="str">
        <f ca="1">IF(MOD(COLUMN(E3),3)=2,VLOOKUP(OFFSET($F$42,INT(COLUMN(G:G)/3)-1,ROW(E3)*3-MOD(COLUMN(E15)-1,3)-1),{"○","●";"△","△";"●","○"},2,0),OFFSET($F44,INT(COLUMN(G:G)/3)-1,ROW(E3)*3-MOD(COLUMN(E3)-1,3)-1))</f>
        <v>●</v>
      </c>
      <c r="H45" s="254">
        <f ca="1">IF(MOD(COLUMN(F3),3)=2,VLOOKUP(OFFSET($F$42,INT(COLUMN(H:H)/3)-1,ROW(F3)*3-MOD(COLUMN(F15)-1,3)-1),{"○","●";"△","△";"●","○"},2,0),OFFSET($F$42,INT(COLUMN(H:H)/3)-1,ROW(F3)*3-MOD(COLUMN(F3)-1,3)-1))</f>
        <v>3</v>
      </c>
      <c r="I45" s="252">
        <f ca="1">IF(MOD(COLUMN(G3),3)=2,VLOOKUP(OFFSET($F$42,INT(COLUMN(I:I)/3)-1,ROW(G3)*3-MOD(COLUMN(G15)-1,3)-1),{"○","●";"△","△";"●","○"},2,0),OFFSET($F$42,INT(COLUMN(I:I)/3)-1,ROW(G3)*3-MOD(COLUMN(G3)-1,3)-1))</f>
        <v>1</v>
      </c>
      <c r="J45" s="253" t="str">
        <f ca="1">IF(MOD(COLUMN(H3),3)=2,VLOOKUP(OFFSET($F$42,INT(COLUMN(J:J)/3)-1,ROW(H3)*3-MOD(COLUMN(H15)-1,3)-1),{"○","●";"△","△";"●","○"},2,0),OFFSET($F44,INT(COLUMN(J:J)/3)-1,ROW(H3)*3-MOD(COLUMN(H3)-1,3)-1))</f>
        <v>●</v>
      </c>
      <c r="K45" s="254">
        <f ca="1">IF(MOD(COLUMN(I3),3)=2,VLOOKUP(OFFSET($F$42,INT(COLUMN(K:K)/3)-1,ROW(I3)*3-MOD(COLUMN(I15)-1,3)-1),{"○","●";"△","△";"●","○"},2,0),OFFSET($F$42,INT(COLUMN(K:K)/3)-1,ROW(I3)*3-MOD(COLUMN(I3)-1,3)-1))</f>
        <v>3</v>
      </c>
      <c r="L45" s="793"/>
      <c r="M45" s="794"/>
      <c r="N45" s="795"/>
      <c r="O45" s="268">
        <f t="shared" ca="1" si="15"/>
        <v>0</v>
      </c>
      <c r="P45" s="256">
        <f t="shared" ca="1" si="15"/>
        <v>3</v>
      </c>
      <c r="Q45" s="256">
        <f t="shared" ca="1" si="15"/>
        <v>0</v>
      </c>
      <c r="R45" s="256">
        <f t="shared" ca="1" si="16"/>
        <v>0</v>
      </c>
      <c r="S45" s="256">
        <f t="shared" ca="1" si="17"/>
        <v>2</v>
      </c>
      <c r="T45" s="256">
        <f t="shared" ca="1" si="17"/>
        <v>10</v>
      </c>
      <c r="U45" s="257">
        <f t="shared" ca="1" si="18"/>
        <v>-8</v>
      </c>
      <c r="V45" s="318">
        <f t="shared" ca="1" si="19"/>
        <v>4</v>
      </c>
      <c r="W45" s="326"/>
      <c r="X45" s="271"/>
      <c r="Y45" s="271"/>
      <c r="Z45" s="15"/>
      <c r="AA45" s="350" t="str">
        <f>B42</f>
        <v>ジュニオール</v>
      </c>
      <c r="AB45" s="350" t="s">
        <v>556</v>
      </c>
      <c r="AC45" s="350" t="s">
        <v>524</v>
      </c>
      <c r="AD45" s="350" t="s">
        <v>556</v>
      </c>
      <c r="AE45" s="350" t="str">
        <f>B45</f>
        <v>日　吉</v>
      </c>
    </row>
    <row r="46" spans="1:31" ht="23.25" customHeight="1">
      <c r="A46" s="290"/>
      <c r="B46" s="325"/>
      <c r="C46" s="323"/>
      <c r="D46" s="324"/>
      <c r="E46" s="323"/>
      <c r="F46" s="323"/>
      <c r="G46" s="324"/>
      <c r="H46" s="323"/>
      <c r="I46" s="323"/>
      <c r="J46" s="324"/>
      <c r="K46" s="323"/>
      <c r="L46" s="323"/>
      <c r="M46" s="324"/>
      <c r="N46" s="323"/>
      <c r="O46" s="327"/>
      <c r="P46" s="327"/>
      <c r="Q46" s="327"/>
      <c r="R46" s="323"/>
      <c r="S46" s="306"/>
      <c r="T46" s="306"/>
      <c r="U46" s="306"/>
      <c r="V46" s="306"/>
      <c r="W46" s="326"/>
      <c r="X46" s="271"/>
      <c r="Y46" s="271"/>
      <c r="Z46" s="15"/>
      <c r="AA46" s="350" t="str">
        <f>B43</f>
        <v>昭　和</v>
      </c>
      <c r="AB46" s="350" t="s">
        <v>556</v>
      </c>
      <c r="AC46" s="350" t="s">
        <v>524</v>
      </c>
      <c r="AD46" s="350" t="s">
        <v>556</v>
      </c>
      <c r="AE46" s="350" t="str">
        <f>B44</f>
        <v>今　金</v>
      </c>
    </row>
    <row r="47" spans="1:31" ht="7.5" customHeight="1">
      <c r="A47" s="290"/>
      <c r="B47" s="290"/>
      <c r="C47" s="291"/>
      <c r="D47" s="292"/>
      <c r="E47" s="291"/>
      <c r="F47" s="291"/>
      <c r="G47" s="292"/>
      <c r="H47" s="291"/>
      <c r="I47" s="291"/>
      <c r="J47" s="292"/>
      <c r="K47" s="291"/>
      <c r="L47" s="291"/>
      <c r="M47" s="292"/>
      <c r="N47" s="291"/>
      <c r="O47" s="291"/>
      <c r="P47" s="292"/>
      <c r="Q47" s="291"/>
      <c r="R47" s="291"/>
      <c r="S47" s="311"/>
      <c r="T47" s="311"/>
      <c r="U47" s="277"/>
      <c r="V47" s="277"/>
      <c r="W47" s="277"/>
      <c r="X47" s="277"/>
      <c r="Y47" s="277"/>
      <c r="AA47" s="347"/>
      <c r="AB47" s="347"/>
      <c r="AC47" s="347"/>
      <c r="AD47" s="347"/>
      <c r="AE47" s="347"/>
    </row>
    <row r="48" spans="1:31" ht="7.5" customHeight="1">
      <c r="A48" s="290"/>
      <c r="B48" s="290"/>
      <c r="C48" s="269" t="s">
        <v>496</v>
      </c>
      <c r="D48" s="261"/>
      <c r="E48" s="269" t="s">
        <v>497</v>
      </c>
      <c r="F48" s="269" t="s">
        <v>496</v>
      </c>
      <c r="G48" s="261"/>
      <c r="H48" s="269" t="s">
        <v>497</v>
      </c>
      <c r="I48" s="269" t="s">
        <v>496</v>
      </c>
      <c r="J48" s="261"/>
      <c r="K48" s="269" t="s">
        <v>497</v>
      </c>
      <c r="L48" s="269" t="s">
        <v>496</v>
      </c>
      <c r="M48" s="261"/>
      <c r="N48" s="269" t="s">
        <v>497</v>
      </c>
      <c r="O48" s="269" t="s">
        <v>501</v>
      </c>
      <c r="P48" s="269" t="s">
        <v>502</v>
      </c>
      <c r="Q48" s="269" t="s">
        <v>503</v>
      </c>
      <c r="R48" s="260"/>
      <c r="S48" s="303"/>
      <c r="T48" s="303"/>
      <c r="U48" s="304"/>
      <c r="V48" s="277"/>
      <c r="W48" s="277"/>
      <c r="X48" s="277"/>
      <c r="Y48" s="277"/>
    </row>
    <row r="49" spans="1:32" ht="21.75" customHeight="1">
      <c r="A49" s="290"/>
      <c r="B49" s="294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305"/>
      <c r="T49" s="305"/>
      <c r="U49" s="305"/>
      <c r="V49" s="305"/>
      <c r="W49" s="278"/>
      <c r="X49" s="278"/>
      <c r="Y49" s="278"/>
    </row>
    <row r="50" spans="1:32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</row>
    <row r="51" spans="1:32">
      <c r="B51" s="277"/>
      <c r="C51" s="303"/>
      <c r="D51" s="339"/>
      <c r="E51" s="338"/>
      <c r="F51" s="338"/>
      <c r="G51" s="339"/>
      <c r="H51" s="338"/>
      <c r="I51" s="338"/>
      <c r="J51" s="339"/>
      <c r="K51" s="338"/>
      <c r="L51" s="338"/>
      <c r="M51" s="339"/>
      <c r="N51" s="338"/>
      <c r="O51" s="338"/>
      <c r="P51" s="339"/>
      <c r="Q51" s="338"/>
      <c r="R51" s="303"/>
      <c r="S51" s="303"/>
      <c r="T51" s="303"/>
      <c r="U51" s="277"/>
      <c r="V51" s="277"/>
    </row>
    <row r="52" spans="1:32"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Z52" s="330"/>
      <c r="AA52" s="330"/>
      <c r="AB52" s="330"/>
      <c r="AC52" s="330"/>
      <c r="AD52" s="330"/>
      <c r="AE52" s="330"/>
      <c r="AF52" s="330"/>
    </row>
    <row r="53" spans="1:32">
      <c r="Z53" s="330"/>
      <c r="AA53" s="329"/>
      <c r="AB53" s="329"/>
      <c r="AC53" s="330"/>
      <c r="AD53" s="329"/>
      <c r="AE53" s="329"/>
      <c r="AF53" s="330"/>
    </row>
    <row r="54" spans="1:32">
      <c r="U54" s="288"/>
      <c r="V54" s="322"/>
      <c r="W54" s="799"/>
      <c r="X54" s="799"/>
      <c r="Y54" s="799"/>
      <c r="Z54" s="799"/>
      <c r="AA54" s="799"/>
      <c r="AB54" s="799"/>
      <c r="AC54" s="329"/>
      <c r="AD54" s="329"/>
      <c r="AE54" s="329"/>
      <c r="AF54" s="330"/>
    </row>
    <row r="55" spans="1:32">
      <c r="U55" s="286"/>
      <c r="V55" s="286"/>
      <c r="W55" s="286"/>
      <c r="X55" s="286"/>
      <c r="Y55" s="286"/>
      <c r="Z55" s="286"/>
      <c r="AA55" s="286"/>
      <c r="AB55" s="286"/>
      <c r="AC55" s="329"/>
      <c r="AD55" s="329"/>
      <c r="AE55" s="329"/>
      <c r="AF55" s="330"/>
    </row>
    <row r="56" spans="1:32" ht="14.25">
      <c r="U56" s="271"/>
      <c r="V56" s="271"/>
      <c r="W56" s="271"/>
      <c r="X56" s="271"/>
      <c r="Y56" s="271"/>
      <c r="Z56" s="271"/>
      <c r="AA56" s="271"/>
      <c r="AB56" s="271"/>
      <c r="AC56" s="329"/>
      <c r="AD56" s="329"/>
      <c r="AE56" s="329"/>
      <c r="AF56" s="330"/>
    </row>
    <row r="57" spans="1:32" ht="14.25">
      <c r="U57" s="271"/>
      <c r="V57" s="271"/>
      <c r="W57" s="271"/>
      <c r="X57" s="271"/>
      <c r="Y57" s="271"/>
      <c r="Z57" s="271"/>
      <c r="AA57" s="271"/>
      <c r="AB57" s="271"/>
      <c r="AC57" s="329"/>
      <c r="AD57" s="329"/>
      <c r="AE57" s="329"/>
      <c r="AF57" s="330"/>
    </row>
    <row r="58" spans="1:32" ht="14.25">
      <c r="U58" s="271"/>
      <c r="V58" s="271"/>
      <c r="W58" s="271"/>
      <c r="X58" s="271"/>
      <c r="Y58" s="271"/>
      <c r="Z58" s="271"/>
      <c r="AA58" s="271"/>
      <c r="AB58" s="271"/>
      <c r="AC58" s="329"/>
      <c r="AD58" s="329"/>
      <c r="AE58" s="329"/>
      <c r="AF58" s="330"/>
    </row>
    <row r="59" spans="1:32">
      <c r="Z59" s="330"/>
      <c r="AA59" s="329"/>
      <c r="AB59" s="329"/>
      <c r="AC59" s="329"/>
      <c r="AD59" s="329"/>
      <c r="AE59" s="329"/>
      <c r="AF59" s="330"/>
    </row>
    <row r="60" spans="1:32">
      <c r="Z60" s="330"/>
      <c r="AA60" s="330"/>
      <c r="AB60" s="330"/>
      <c r="AC60" s="329"/>
      <c r="AD60" s="330"/>
      <c r="AE60" s="330"/>
      <c r="AF60" s="330"/>
    </row>
    <row r="61" spans="1:32">
      <c r="Z61" s="330"/>
      <c r="AA61" s="330"/>
      <c r="AB61" s="330"/>
      <c r="AC61" s="330"/>
      <c r="AD61" s="330"/>
      <c r="AE61" s="330"/>
      <c r="AF61" s="330"/>
    </row>
    <row r="62" spans="1:32">
      <c r="Z62" s="330"/>
      <c r="AA62" s="330"/>
      <c r="AB62" s="330"/>
      <c r="AC62" s="330"/>
      <c r="AD62" s="330"/>
      <c r="AE62" s="330"/>
      <c r="AF62" s="330"/>
    </row>
    <row r="63" spans="1:32">
      <c r="Z63" s="330"/>
      <c r="AA63" s="329"/>
      <c r="AB63" s="329"/>
      <c r="AC63" s="330"/>
      <c r="AD63" s="329"/>
      <c r="AE63" s="329"/>
      <c r="AF63" s="330"/>
    </row>
    <row r="64" spans="1:32">
      <c r="Z64" s="330"/>
      <c r="AA64" s="329"/>
      <c r="AB64" s="329"/>
      <c r="AC64" s="329"/>
      <c r="AD64" s="329"/>
      <c r="AE64" s="329"/>
      <c r="AF64" s="330"/>
    </row>
    <row r="65" spans="26:32">
      <c r="Z65" s="330"/>
      <c r="AA65" s="329"/>
      <c r="AB65" s="329"/>
      <c r="AC65" s="329"/>
      <c r="AD65" s="329"/>
      <c r="AE65" s="329"/>
      <c r="AF65" s="330"/>
    </row>
    <row r="66" spans="26:32">
      <c r="Z66" s="330"/>
      <c r="AA66" s="329"/>
      <c r="AB66" s="329"/>
      <c r="AC66" s="329"/>
      <c r="AD66" s="329"/>
      <c r="AE66" s="329"/>
      <c r="AF66" s="330"/>
    </row>
    <row r="67" spans="26:32">
      <c r="Z67" s="330"/>
      <c r="AA67" s="329"/>
      <c r="AB67" s="329"/>
      <c r="AC67" s="329"/>
      <c r="AD67" s="329"/>
      <c r="AE67" s="329"/>
      <c r="AF67" s="330"/>
    </row>
    <row r="68" spans="26:32">
      <c r="Z68" s="330"/>
      <c r="AA68" s="329"/>
      <c r="AB68" s="329"/>
      <c r="AC68" s="329"/>
      <c r="AD68" s="329"/>
      <c r="AE68" s="329"/>
      <c r="AF68" s="330"/>
    </row>
    <row r="69" spans="26:32">
      <c r="Z69" s="330"/>
      <c r="AA69" s="329"/>
      <c r="AB69" s="329"/>
      <c r="AC69" s="329"/>
      <c r="AD69" s="329"/>
      <c r="AE69" s="329"/>
      <c r="AF69" s="330"/>
    </row>
    <row r="70" spans="26:32">
      <c r="Z70" s="330"/>
      <c r="AA70" s="330"/>
      <c r="AB70" s="330"/>
      <c r="AC70" s="329"/>
      <c r="AD70" s="330"/>
      <c r="AE70" s="330"/>
      <c r="AF70" s="330"/>
    </row>
    <row r="71" spans="26:32">
      <c r="Z71" s="330"/>
      <c r="AA71" s="330"/>
      <c r="AB71" s="330"/>
      <c r="AC71" s="330"/>
      <c r="AD71" s="330"/>
      <c r="AE71" s="330"/>
      <c r="AF71" s="330"/>
    </row>
    <row r="72" spans="26:32">
      <c r="Z72" s="330"/>
      <c r="AA72" s="330"/>
      <c r="AB72" s="330"/>
      <c r="AC72" s="330"/>
      <c r="AD72" s="330"/>
      <c r="AE72" s="330"/>
      <c r="AF72" s="330"/>
    </row>
    <row r="73" spans="26:32">
      <c r="Z73" s="330"/>
      <c r="AA73" s="329"/>
      <c r="AB73" s="329"/>
      <c r="AC73" s="330"/>
      <c r="AD73" s="329"/>
      <c r="AE73" s="329"/>
      <c r="AF73" s="330"/>
    </row>
    <row r="74" spans="26:32">
      <c r="Z74" s="330"/>
      <c r="AA74" s="331"/>
      <c r="AB74" s="331"/>
      <c r="AC74" s="331"/>
      <c r="AD74" s="331"/>
      <c r="AE74" s="331"/>
      <c r="AF74" s="330"/>
    </row>
    <row r="75" spans="26:32">
      <c r="Z75" s="330"/>
      <c r="AA75" s="331"/>
      <c r="AB75" s="331"/>
      <c r="AC75" s="331"/>
      <c r="AD75" s="331"/>
      <c r="AE75" s="331"/>
      <c r="AF75" s="330"/>
    </row>
    <row r="76" spans="26:32">
      <c r="Z76" s="330"/>
      <c r="AA76" s="331"/>
      <c r="AB76" s="331"/>
      <c r="AC76" s="331"/>
      <c r="AD76" s="331"/>
      <c r="AE76" s="331"/>
      <c r="AF76" s="330"/>
    </row>
    <row r="77" spans="26:32">
      <c r="Z77" s="330"/>
      <c r="AA77" s="331"/>
      <c r="AB77" s="331"/>
      <c r="AC77" s="331"/>
      <c r="AD77" s="331"/>
      <c r="AE77" s="331"/>
      <c r="AF77" s="330"/>
    </row>
    <row r="78" spans="26:32">
      <c r="Z78" s="330"/>
      <c r="AA78" s="331"/>
      <c r="AB78" s="331"/>
      <c r="AC78" s="331"/>
      <c r="AD78" s="331"/>
      <c r="AE78" s="331"/>
      <c r="AF78" s="330"/>
    </row>
    <row r="79" spans="26:32">
      <c r="Z79" s="330"/>
      <c r="AA79" s="331"/>
      <c r="AB79" s="331"/>
      <c r="AC79" s="331"/>
      <c r="AD79" s="331"/>
      <c r="AE79" s="331"/>
      <c r="AF79" s="330"/>
    </row>
    <row r="80" spans="26:32">
      <c r="Z80" s="330"/>
      <c r="AA80" s="331"/>
      <c r="AB80" s="331"/>
      <c r="AC80" s="331"/>
      <c r="AD80" s="331"/>
      <c r="AE80" s="331"/>
      <c r="AF80" s="330"/>
    </row>
    <row r="81" spans="26:32">
      <c r="Z81" s="330"/>
      <c r="AA81" s="331"/>
      <c r="AB81" s="331"/>
      <c r="AC81" s="331"/>
      <c r="AD81" s="331"/>
      <c r="AE81" s="331"/>
      <c r="AF81" s="330"/>
    </row>
    <row r="82" spans="26:32">
      <c r="Z82" s="330"/>
      <c r="AA82" s="331"/>
      <c r="AB82" s="331"/>
      <c r="AC82" s="331"/>
      <c r="AD82" s="331"/>
      <c r="AE82" s="331"/>
      <c r="AF82" s="330"/>
    </row>
    <row r="83" spans="26:32">
      <c r="AA83" s="15"/>
      <c r="AB83" s="15"/>
      <c r="AC83" s="328"/>
      <c r="AD83" s="15"/>
      <c r="AE83" s="15"/>
    </row>
    <row r="84" spans="26:32">
      <c r="AA84" s="15"/>
      <c r="AB84" s="15"/>
      <c r="AC84" s="328"/>
      <c r="AD84" s="15"/>
      <c r="AE84" s="15"/>
    </row>
  </sheetData>
  <mergeCells count="49">
    <mergeCell ref="W54:AB54"/>
    <mergeCell ref="Q40:V40"/>
    <mergeCell ref="L41:N41"/>
    <mergeCell ref="L45:N45"/>
    <mergeCell ref="B16:F16"/>
    <mergeCell ref="Q16:V16"/>
    <mergeCell ref="C29:E29"/>
    <mergeCell ref="F29:H29"/>
    <mergeCell ref="I29:K29"/>
    <mergeCell ref="L29:N29"/>
    <mergeCell ref="C17:E17"/>
    <mergeCell ref="F17:H17"/>
    <mergeCell ref="I17:K17"/>
    <mergeCell ref="L17:N17"/>
    <mergeCell ref="C18:E18"/>
    <mergeCell ref="F19:H19"/>
    <mergeCell ref="F7:H7"/>
    <mergeCell ref="I8:K8"/>
    <mergeCell ref="L9:N9"/>
    <mergeCell ref="B14:Y14"/>
    <mergeCell ref="B2:V2"/>
    <mergeCell ref="B4:F4"/>
    <mergeCell ref="Q4:V4"/>
    <mergeCell ref="C5:E5"/>
    <mergeCell ref="F5:H5"/>
    <mergeCell ref="I5:K5"/>
    <mergeCell ref="L5:N5"/>
    <mergeCell ref="I44:K44"/>
    <mergeCell ref="C41:E41"/>
    <mergeCell ref="F41:H41"/>
    <mergeCell ref="I41:K41"/>
    <mergeCell ref="C42:E42"/>
    <mergeCell ref="F43:H43"/>
    <mergeCell ref="B40:F40"/>
    <mergeCell ref="AA4:AB4"/>
    <mergeCell ref="AD4:AE4"/>
    <mergeCell ref="AA16:AB16"/>
    <mergeCell ref="AD16:AE16"/>
    <mergeCell ref="C30:E30"/>
    <mergeCell ref="F31:H31"/>
    <mergeCell ref="I32:K32"/>
    <mergeCell ref="L33:N33"/>
    <mergeCell ref="B38:Y38"/>
    <mergeCell ref="I20:K20"/>
    <mergeCell ref="L21:N21"/>
    <mergeCell ref="B26:Y26"/>
    <mergeCell ref="B28:F28"/>
    <mergeCell ref="Q28:V28"/>
    <mergeCell ref="C6:E6"/>
  </mergeCells>
  <phoneticPr fontId="1"/>
  <pageMargins left="0.7" right="0.7" top="0.75" bottom="0.75" header="0.3" footer="0.3"/>
  <pageSetup paperSize="9" scale="9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361" t="s">
        <v>51</v>
      </c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3" spans="2:12" ht="14.25" thickBot="1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2:12" ht="18.75" customHeight="1" thickTop="1"/>
    <row r="5" spans="2:12" ht="13.5" customHeight="1">
      <c r="B5" s="367" t="s">
        <v>248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2:12" ht="15" customHeight="1" thickBot="1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</row>
    <row r="7" spans="2:12" ht="12.75" customHeight="1">
      <c r="B7" s="38"/>
      <c r="C7" s="430" t="s">
        <v>80</v>
      </c>
      <c r="D7" s="447" t="s">
        <v>87</v>
      </c>
      <c r="E7" s="370" t="s">
        <v>86</v>
      </c>
      <c r="F7" s="376" t="s">
        <v>128</v>
      </c>
      <c r="G7" s="377"/>
      <c r="H7" s="372" t="s">
        <v>25</v>
      </c>
      <c r="I7" s="370" t="s">
        <v>26</v>
      </c>
      <c r="J7" s="370" t="s">
        <v>27</v>
      </c>
      <c r="K7" s="374" t="s">
        <v>28</v>
      </c>
      <c r="L7" s="380" t="s">
        <v>29</v>
      </c>
    </row>
    <row r="8" spans="2:12" ht="12.75" customHeight="1" thickBot="1">
      <c r="B8" s="39"/>
      <c r="C8" s="431"/>
      <c r="D8" s="448"/>
      <c r="E8" s="371"/>
      <c r="F8" s="378"/>
      <c r="G8" s="379"/>
      <c r="H8" s="373"/>
      <c r="I8" s="371"/>
      <c r="J8" s="371"/>
      <c r="K8" s="375"/>
      <c r="L8" s="381"/>
    </row>
    <row r="9" spans="2:12" ht="12.75" customHeight="1">
      <c r="B9" s="395" t="s">
        <v>80</v>
      </c>
      <c r="C9" s="428"/>
      <c r="D9" s="370"/>
      <c r="E9" s="370"/>
      <c r="F9" s="376"/>
      <c r="G9" s="377"/>
      <c r="H9" s="372"/>
      <c r="I9" s="370"/>
      <c r="J9" s="370"/>
      <c r="K9" s="374"/>
      <c r="L9" s="380"/>
    </row>
    <row r="10" spans="2:12" ht="12.75" customHeight="1">
      <c r="B10" s="396"/>
      <c r="C10" s="429"/>
      <c r="D10" s="410"/>
      <c r="E10" s="410"/>
      <c r="F10" s="407"/>
      <c r="G10" s="408"/>
      <c r="H10" s="413"/>
      <c r="I10" s="410"/>
      <c r="J10" s="410"/>
      <c r="K10" s="416"/>
      <c r="L10" s="388"/>
    </row>
    <row r="11" spans="2:12" ht="12.75" customHeight="1">
      <c r="B11" s="445" t="s">
        <v>87</v>
      </c>
      <c r="C11" s="434"/>
      <c r="D11" s="418"/>
      <c r="E11" s="409"/>
      <c r="F11" s="405"/>
      <c r="G11" s="406"/>
      <c r="H11" s="414"/>
      <c r="I11" s="409"/>
      <c r="J11" s="409"/>
      <c r="K11" s="417"/>
      <c r="L11" s="387"/>
    </row>
    <row r="12" spans="2:12" ht="12.75" customHeight="1">
      <c r="B12" s="446"/>
      <c r="C12" s="435"/>
      <c r="D12" s="419"/>
      <c r="E12" s="410"/>
      <c r="F12" s="407"/>
      <c r="G12" s="408"/>
      <c r="H12" s="413"/>
      <c r="I12" s="410"/>
      <c r="J12" s="410"/>
      <c r="K12" s="416"/>
      <c r="L12" s="388"/>
    </row>
    <row r="13" spans="2:12" ht="12.75" customHeight="1">
      <c r="B13" s="397" t="s">
        <v>86</v>
      </c>
      <c r="C13" s="434"/>
      <c r="D13" s="409"/>
      <c r="E13" s="418"/>
      <c r="F13" s="405"/>
      <c r="G13" s="406"/>
      <c r="H13" s="414"/>
      <c r="I13" s="409"/>
      <c r="J13" s="409"/>
      <c r="K13" s="417"/>
      <c r="L13" s="387"/>
    </row>
    <row r="14" spans="2:12" ht="12.75" customHeight="1">
      <c r="B14" s="396"/>
      <c r="C14" s="435"/>
      <c r="D14" s="410"/>
      <c r="E14" s="419"/>
      <c r="F14" s="407"/>
      <c r="G14" s="408"/>
      <c r="H14" s="413"/>
      <c r="I14" s="410"/>
      <c r="J14" s="410"/>
      <c r="K14" s="416"/>
      <c r="L14" s="388"/>
    </row>
    <row r="15" spans="2:12" ht="12.75" customHeight="1">
      <c r="B15" s="397" t="s">
        <v>128</v>
      </c>
      <c r="C15" s="434"/>
      <c r="D15" s="409"/>
      <c r="E15" s="409"/>
      <c r="F15" s="400"/>
      <c r="G15" s="401"/>
      <c r="H15" s="414"/>
      <c r="I15" s="409"/>
      <c r="J15" s="409"/>
      <c r="K15" s="417"/>
      <c r="L15" s="43"/>
    </row>
    <row r="16" spans="2:12" ht="12.75" customHeight="1" thickBot="1">
      <c r="B16" s="398"/>
      <c r="C16" s="431"/>
      <c r="D16" s="371"/>
      <c r="E16" s="371"/>
      <c r="F16" s="402"/>
      <c r="G16" s="403"/>
      <c r="H16" s="373"/>
      <c r="I16" s="371"/>
      <c r="J16" s="371"/>
      <c r="K16" s="375"/>
      <c r="L16" s="42"/>
    </row>
    <row r="17" spans="2:12" ht="3.75" customHeight="1"/>
    <row r="18" spans="2:12" ht="15" customHeight="1">
      <c r="B18" s="20"/>
      <c r="C18" s="385" t="s">
        <v>41</v>
      </c>
      <c r="D18" s="385"/>
      <c r="E18" s="415" t="s">
        <v>115</v>
      </c>
      <c r="F18" s="385"/>
      <c r="G18" s="26"/>
      <c r="H18" s="385" t="s">
        <v>113</v>
      </c>
      <c r="I18" s="385"/>
      <c r="J18" s="386"/>
      <c r="K18" s="386"/>
      <c r="L18" s="386"/>
    </row>
    <row r="19" spans="2:12" ht="15" customHeight="1">
      <c r="B19" s="20"/>
      <c r="C19" s="26"/>
      <c r="D19" s="26"/>
      <c r="E19" s="415" t="s">
        <v>116</v>
      </c>
      <c r="F19" s="385"/>
      <c r="G19" s="26"/>
      <c r="H19" s="385" t="s">
        <v>114</v>
      </c>
      <c r="I19" s="385"/>
      <c r="J19" s="386"/>
      <c r="K19" s="386"/>
      <c r="L19" s="386"/>
    </row>
    <row r="20" spans="2:12" ht="14.25" customHeight="1">
      <c r="B20" s="20"/>
      <c r="C20" s="26"/>
      <c r="D20" s="29"/>
      <c r="E20" s="399" t="s">
        <v>56</v>
      </c>
      <c r="F20" s="399"/>
      <c r="G20" s="399"/>
      <c r="H20" s="399"/>
      <c r="I20" s="399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360" t="s">
        <v>46</v>
      </c>
      <c r="D22" s="360"/>
      <c r="E22" s="360" t="s">
        <v>50</v>
      </c>
      <c r="F22" s="360"/>
      <c r="G22" s="360"/>
      <c r="H22" s="360"/>
      <c r="I22" s="360"/>
      <c r="J22" s="360" t="s">
        <v>45</v>
      </c>
      <c r="K22" s="360"/>
      <c r="L22" s="360"/>
    </row>
    <row r="23" spans="2:12" ht="15" customHeight="1">
      <c r="B23" s="45" t="s">
        <v>47</v>
      </c>
      <c r="C23" s="391" t="s">
        <v>129</v>
      </c>
      <c r="D23" s="382"/>
      <c r="E23" s="382" t="s">
        <v>80</v>
      </c>
      <c r="F23" s="383"/>
      <c r="G23" s="46" t="s">
        <v>130</v>
      </c>
      <c r="H23" s="384" t="s">
        <v>127</v>
      </c>
      <c r="I23" s="382"/>
      <c r="J23" s="382" t="s">
        <v>65</v>
      </c>
      <c r="K23" s="382"/>
      <c r="L23" s="382"/>
    </row>
    <row r="24" spans="2:12" ht="15" customHeight="1">
      <c r="B24" s="51" t="s">
        <v>48</v>
      </c>
      <c r="C24" s="358" t="s">
        <v>131</v>
      </c>
      <c r="D24" s="359"/>
      <c r="E24" s="439" t="s">
        <v>86</v>
      </c>
      <c r="F24" s="436"/>
      <c r="G24" s="55" t="s">
        <v>118</v>
      </c>
      <c r="H24" s="444" t="s">
        <v>128</v>
      </c>
      <c r="I24" s="420"/>
      <c r="J24" s="359" t="s">
        <v>66</v>
      </c>
      <c r="K24" s="359"/>
      <c r="L24" s="359"/>
    </row>
    <row r="25" spans="2:12" ht="5.25" customHeight="1">
      <c r="B25" s="56"/>
      <c r="C25" s="437"/>
      <c r="D25" s="438"/>
      <c r="E25" s="392"/>
      <c r="F25" s="393"/>
      <c r="G25" s="393"/>
      <c r="H25" s="393"/>
      <c r="I25" s="394"/>
      <c r="J25" s="438"/>
      <c r="K25" s="438"/>
      <c r="L25" s="440"/>
    </row>
    <row r="26" spans="2:12" ht="15.75" customHeight="1">
      <c r="B26" s="51" t="s">
        <v>49</v>
      </c>
      <c r="C26" s="358" t="s">
        <v>132</v>
      </c>
      <c r="D26" s="359"/>
      <c r="E26" s="421" t="s">
        <v>80</v>
      </c>
      <c r="F26" s="436"/>
      <c r="G26" s="52" t="s">
        <v>130</v>
      </c>
      <c r="H26" s="420" t="s">
        <v>86</v>
      </c>
      <c r="I26" s="359"/>
      <c r="J26" s="421" t="s">
        <v>67</v>
      </c>
      <c r="K26" s="436"/>
      <c r="L26" s="420"/>
    </row>
    <row r="27" spans="2:12" ht="15" customHeight="1">
      <c r="B27" s="51" t="s">
        <v>57</v>
      </c>
      <c r="C27" s="358" t="s">
        <v>133</v>
      </c>
      <c r="D27" s="359"/>
      <c r="E27" s="421" t="s">
        <v>134</v>
      </c>
      <c r="F27" s="436"/>
      <c r="G27" s="52" t="s">
        <v>119</v>
      </c>
      <c r="H27" s="436" t="s">
        <v>135</v>
      </c>
      <c r="I27" s="420"/>
      <c r="J27" s="359" t="s">
        <v>68</v>
      </c>
      <c r="K27" s="359"/>
      <c r="L27" s="359"/>
    </row>
    <row r="28" spans="2:12" ht="5.25" customHeight="1">
      <c r="B28" s="47"/>
      <c r="C28" s="443"/>
      <c r="D28" s="390"/>
      <c r="E28" s="48"/>
      <c r="F28" s="49"/>
      <c r="G28" s="49"/>
      <c r="H28" s="49"/>
      <c r="I28" s="50"/>
      <c r="J28" s="390"/>
      <c r="K28" s="390"/>
      <c r="L28" s="390"/>
    </row>
    <row r="29" spans="2:12" ht="15" customHeight="1">
      <c r="B29" s="51" t="s">
        <v>58</v>
      </c>
      <c r="C29" s="358" t="s">
        <v>136</v>
      </c>
      <c r="D29" s="359"/>
      <c r="E29" s="359" t="s">
        <v>80</v>
      </c>
      <c r="F29" s="421"/>
      <c r="G29" s="52" t="s">
        <v>130</v>
      </c>
      <c r="H29" s="420" t="s">
        <v>137</v>
      </c>
      <c r="I29" s="359"/>
      <c r="J29" s="359" t="s">
        <v>69</v>
      </c>
      <c r="K29" s="359"/>
      <c r="L29" s="359"/>
    </row>
    <row r="30" spans="2:12" ht="13.5" customHeight="1">
      <c r="B30" s="53" t="s">
        <v>59</v>
      </c>
      <c r="C30" s="432" t="s">
        <v>138</v>
      </c>
      <c r="D30" s="422"/>
      <c r="E30" s="441" t="s">
        <v>134</v>
      </c>
      <c r="F30" s="427"/>
      <c r="G30" s="58" t="s">
        <v>119</v>
      </c>
      <c r="H30" s="442" t="s">
        <v>86</v>
      </c>
      <c r="I30" s="433"/>
      <c r="J30" s="422" t="s">
        <v>70</v>
      </c>
      <c r="K30" s="422"/>
      <c r="L30" s="422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367" t="s">
        <v>243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</row>
    <row r="33" spans="2:20" ht="15" customHeight="1" thickBot="1"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</row>
    <row r="34" spans="2:20" ht="12.75" customHeight="1">
      <c r="B34" s="38"/>
      <c r="C34" s="59" t="s">
        <v>139</v>
      </c>
      <c r="D34" s="27" t="s">
        <v>81</v>
      </c>
      <c r="E34" s="40" t="s">
        <v>140</v>
      </c>
      <c r="F34" s="376" t="s">
        <v>83</v>
      </c>
      <c r="G34" s="377"/>
      <c r="H34" s="372" t="s">
        <v>25</v>
      </c>
      <c r="I34" s="370" t="s">
        <v>26</v>
      </c>
      <c r="J34" s="370" t="s">
        <v>27</v>
      </c>
      <c r="K34" s="374" t="s">
        <v>28</v>
      </c>
      <c r="L34" s="380" t="s">
        <v>29</v>
      </c>
    </row>
    <row r="35" spans="2:20" ht="12.75" customHeight="1" thickBot="1">
      <c r="B35" s="39"/>
      <c r="C35" s="60" t="s">
        <v>141</v>
      </c>
      <c r="D35" s="37" t="s">
        <v>142</v>
      </c>
      <c r="E35" s="41" t="s">
        <v>82</v>
      </c>
      <c r="F35" s="378"/>
      <c r="G35" s="379"/>
      <c r="H35" s="373"/>
      <c r="I35" s="371"/>
      <c r="J35" s="371"/>
      <c r="K35" s="375"/>
      <c r="L35" s="381"/>
    </row>
    <row r="36" spans="2:20" ht="12.75" customHeight="1">
      <c r="B36" s="38" t="s">
        <v>143</v>
      </c>
      <c r="C36" s="428"/>
      <c r="D36" s="370"/>
      <c r="E36" s="370"/>
      <c r="F36" s="376"/>
      <c r="G36" s="377"/>
      <c r="H36" s="372"/>
      <c r="I36" s="370"/>
      <c r="J36" s="370"/>
      <c r="K36" s="374"/>
      <c r="L36" s="380"/>
    </row>
    <row r="37" spans="2:20" ht="12.75" customHeight="1">
      <c r="B37" s="36" t="s">
        <v>144</v>
      </c>
      <c r="C37" s="429"/>
      <c r="D37" s="410"/>
      <c r="E37" s="410"/>
      <c r="F37" s="407"/>
      <c r="G37" s="408"/>
      <c r="H37" s="413"/>
      <c r="I37" s="410"/>
      <c r="J37" s="410"/>
      <c r="K37" s="416"/>
      <c r="L37" s="388"/>
    </row>
    <row r="38" spans="2:20" ht="12.75" customHeight="1">
      <c r="B38" s="28" t="s">
        <v>81</v>
      </c>
      <c r="C38" s="434"/>
      <c r="D38" s="418"/>
      <c r="E38" s="409"/>
      <c r="F38" s="405"/>
      <c r="G38" s="406"/>
      <c r="H38" s="414"/>
      <c r="I38" s="409"/>
      <c r="J38" s="409"/>
      <c r="K38" s="417"/>
      <c r="L38" s="387"/>
    </row>
    <row r="39" spans="2:20" ht="12.75" customHeight="1">
      <c r="B39" s="36" t="s">
        <v>145</v>
      </c>
      <c r="C39" s="435"/>
      <c r="D39" s="419"/>
      <c r="E39" s="410"/>
      <c r="F39" s="407"/>
      <c r="G39" s="408"/>
      <c r="H39" s="413"/>
      <c r="I39" s="410"/>
      <c r="J39" s="410"/>
      <c r="K39" s="416"/>
      <c r="L39" s="388"/>
    </row>
    <row r="40" spans="2:20" ht="12.75" customHeight="1">
      <c r="B40" s="28" t="s">
        <v>140</v>
      </c>
      <c r="C40" s="434"/>
      <c r="D40" s="409"/>
      <c r="E40" s="418"/>
      <c r="F40" s="405"/>
      <c r="G40" s="406"/>
      <c r="H40" s="414"/>
      <c r="I40" s="409"/>
      <c r="J40" s="409"/>
      <c r="K40" s="417"/>
      <c r="L40" s="387"/>
    </row>
    <row r="41" spans="2:20" ht="12" customHeight="1">
      <c r="B41" s="36" t="s">
        <v>82</v>
      </c>
      <c r="C41" s="435"/>
      <c r="D41" s="410"/>
      <c r="E41" s="419"/>
      <c r="F41" s="407"/>
      <c r="G41" s="408"/>
      <c r="H41" s="413"/>
      <c r="I41" s="410"/>
      <c r="J41" s="410"/>
      <c r="K41" s="416"/>
      <c r="L41" s="388"/>
    </row>
    <row r="42" spans="2:20" ht="12.75" customHeight="1">
      <c r="B42" s="397" t="s">
        <v>83</v>
      </c>
      <c r="C42" s="434"/>
      <c r="D42" s="409"/>
      <c r="E42" s="409"/>
      <c r="F42" s="400"/>
      <c r="G42" s="401"/>
      <c r="H42" s="414"/>
      <c r="I42" s="409"/>
      <c r="J42" s="409"/>
      <c r="K42" s="417"/>
      <c r="L42" s="43"/>
    </row>
    <row r="43" spans="2:20" ht="12.75" customHeight="1" thickBot="1">
      <c r="B43" s="398"/>
      <c r="C43" s="431"/>
      <c r="D43" s="371"/>
      <c r="E43" s="371"/>
      <c r="F43" s="402"/>
      <c r="G43" s="403"/>
      <c r="H43" s="373"/>
      <c r="I43" s="371"/>
      <c r="J43" s="371"/>
      <c r="K43" s="375"/>
      <c r="L43" s="42"/>
    </row>
    <row r="44" spans="2:20" ht="3.75" customHeight="1"/>
    <row r="45" spans="2:20" ht="15.75" customHeight="1">
      <c r="B45" s="20"/>
      <c r="C45" s="385" t="s">
        <v>41</v>
      </c>
      <c r="D45" s="385"/>
      <c r="E45" s="415" t="s">
        <v>42</v>
      </c>
      <c r="F45" s="385"/>
      <c r="G45" s="26"/>
      <c r="H45" s="385" t="s">
        <v>84</v>
      </c>
      <c r="I45" s="385"/>
      <c r="J45" s="386"/>
      <c r="K45" s="386"/>
      <c r="L45" s="386"/>
    </row>
    <row r="46" spans="2:20" ht="15" customHeight="1">
      <c r="B46" s="20"/>
      <c r="C46" s="26"/>
      <c r="D46" s="26"/>
      <c r="E46" s="415" t="s">
        <v>43</v>
      </c>
      <c r="F46" s="385"/>
      <c r="G46" s="26"/>
      <c r="H46" s="385" t="s">
        <v>85</v>
      </c>
      <c r="I46" s="385"/>
      <c r="J46" s="386"/>
      <c r="K46" s="386"/>
      <c r="L46" s="386"/>
    </row>
    <row r="47" spans="2:20" ht="15" customHeight="1">
      <c r="B47" s="20"/>
      <c r="C47" s="26"/>
      <c r="D47" s="29"/>
      <c r="E47" s="399" t="s">
        <v>56</v>
      </c>
      <c r="F47" s="399"/>
      <c r="G47" s="399"/>
      <c r="H47" s="399"/>
      <c r="I47" s="399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449"/>
      <c r="Q48" s="449"/>
      <c r="R48" s="449"/>
      <c r="S48" s="449"/>
      <c r="T48" s="449"/>
    </row>
    <row r="49" spans="2:12" ht="16.5" customHeight="1">
      <c r="B49" s="44" t="s">
        <v>40</v>
      </c>
      <c r="C49" s="360" t="s">
        <v>46</v>
      </c>
      <c r="D49" s="360"/>
      <c r="E49" s="360" t="s">
        <v>50</v>
      </c>
      <c r="F49" s="360"/>
      <c r="G49" s="360"/>
      <c r="H49" s="360"/>
      <c r="I49" s="360"/>
      <c r="J49" s="360" t="s">
        <v>45</v>
      </c>
      <c r="K49" s="360"/>
      <c r="L49" s="360"/>
    </row>
    <row r="50" spans="2:12" ht="15" customHeight="1">
      <c r="B50" s="45" t="s">
        <v>47</v>
      </c>
      <c r="C50" s="391" t="s">
        <v>146</v>
      </c>
      <c r="D50" s="382"/>
      <c r="E50" s="383" t="s">
        <v>147</v>
      </c>
      <c r="F50" s="451"/>
      <c r="G50" s="46" t="s">
        <v>119</v>
      </c>
      <c r="H50" s="451" t="s">
        <v>37</v>
      </c>
      <c r="I50" s="384"/>
      <c r="J50" s="382" t="s">
        <v>65</v>
      </c>
      <c r="K50" s="382"/>
      <c r="L50" s="382"/>
    </row>
    <row r="51" spans="2:12" ht="15" customHeight="1">
      <c r="B51" s="51" t="s">
        <v>48</v>
      </c>
      <c r="C51" s="358" t="s">
        <v>148</v>
      </c>
      <c r="D51" s="359"/>
      <c r="E51" s="421" t="s">
        <v>88</v>
      </c>
      <c r="F51" s="436"/>
      <c r="G51" s="52" t="s">
        <v>149</v>
      </c>
      <c r="H51" s="436" t="s">
        <v>83</v>
      </c>
      <c r="I51" s="420"/>
      <c r="J51" s="359" t="s">
        <v>66</v>
      </c>
      <c r="K51" s="359"/>
      <c r="L51" s="359"/>
    </row>
    <row r="52" spans="2:12" ht="5.25" customHeight="1">
      <c r="B52" s="56"/>
      <c r="C52" s="437"/>
      <c r="D52" s="438"/>
      <c r="E52" s="450"/>
      <c r="F52" s="438"/>
      <c r="G52" s="438"/>
      <c r="H52" s="438"/>
      <c r="I52" s="440"/>
      <c r="J52" s="438"/>
      <c r="K52" s="438"/>
      <c r="L52" s="440"/>
    </row>
    <row r="53" spans="2:12" ht="15" customHeight="1">
      <c r="B53" s="51" t="s">
        <v>49</v>
      </c>
      <c r="C53" s="358" t="s">
        <v>150</v>
      </c>
      <c r="D53" s="359"/>
      <c r="E53" s="421" t="s">
        <v>147</v>
      </c>
      <c r="F53" s="436"/>
      <c r="G53" s="52" t="s">
        <v>119</v>
      </c>
      <c r="H53" s="436" t="s">
        <v>88</v>
      </c>
      <c r="I53" s="420"/>
      <c r="J53" s="421" t="s">
        <v>67</v>
      </c>
      <c r="K53" s="436"/>
      <c r="L53" s="420"/>
    </row>
    <row r="54" spans="2:12" ht="15" customHeight="1">
      <c r="B54" s="51" t="s">
        <v>57</v>
      </c>
      <c r="C54" s="358" t="s">
        <v>151</v>
      </c>
      <c r="D54" s="359"/>
      <c r="E54" s="421" t="s">
        <v>37</v>
      </c>
      <c r="F54" s="436"/>
      <c r="G54" s="52" t="s">
        <v>152</v>
      </c>
      <c r="H54" s="436" t="s">
        <v>83</v>
      </c>
      <c r="I54" s="420"/>
      <c r="J54" s="359" t="s">
        <v>68</v>
      </c>
      <c r="K54" s="359"/>
      <c r="L54" s="359"/>
    </row>
    <row r="55" spans="2:12" ht="5.25" customHeight="1">
      <c r="B55" s="47"/>
      <c r="C55" s="443"/>
      <c r="D55" s="390"/>
      <c r="E55" s="392"/>
      <c r="F55" s="393"/>
      <c r="G55" s="436"/>
      <c r="H55" s="436"/>
      <c r="I55" s="420"/>
      <c r="J55" s="390"/>
      <c r="K55" s="390"/>
      <c r="L55" s="390"/>
    </row>
    <row r="56" spans="2:12" ht="15" customHeight="1">
      <c r="B56" s="51" t="s">
        <v>58</v>
      </c>
      <c r="C56" s="358" t="s">
        <v>153</v>
      </c>
      <c r="D56" s="359"/>
      <c r="E56" s="421" t="s">
        <v>147</v>
      </c>
      <c r="F56" s="436"/>
      <c r="G56" s="52" t="s">
        <v>119</v>
      </c>
      <c r="H56" s="436" t="s">
        <v>83</v>
      </c>
      <c r="I56" s="420"/>
      <c r="J56" s="359" t="s">
        <v>69</v>
      </c>
      <c r="K56" s="359"/>
      <c r="L56" s="359"/>
    </row>
    <row r="57" spans="2:12" ht="15" customHeight="1">
      <c r="B57" s="53" t="s">
        <v>59</v>
      </c>
      <c r="C57" s="432" t="s">
        <v>154</v>
      </c>
      <c r="D57" s="422"/>
      <c r="E57" s="426" t="s">
        <v>37</v>
      </c>
      <c r="F57" s="427"/>
      <c r="G57" s="54" t="s">
        <v>152</v>
      </c>
      <c r="H57" s="427" t="s">
        <v>89</v>
      </c>
      <c r="I57" s="433"/>
      <c r="J57" s="422" t="s">
        <v>70</v>
      </c>
      <c r="K57" s="422"/>
      <c r="L57" s="422"/>
    </row>
  </sheetData>
  <mergeCells count="171">
    <mergeCell ref="C55:D55"/>
    <mergeCell ref="C56:D56"/>
    <mergeCell ref="E56:F56"/>
    <mergeCell ref="C57:D57"/>
    <mergeCell ref="E57:F57"/>
    <mergeCell ref="H42:H43"/>
    <mergeCell ref="H57:I57"/>
    <mergeCell ref="H56:I56"/>
    <mergeCell ref="J56:L56"/>
    <mergeCell ref="J55:L55"/>
    <mergeCell ref="E55:I55"/>
    <mergeCell ref="J57:L57"/>
    <mergeCell ref="B42:B43"/>
    <mergeCell ref="C42:C43"/>
    <mergeCell ref="D42:D43"/>
    <mergeCell ref="E42:E43"/>
    <mergeCell ref="C49:D49"/>
    <mergeCell ref="F42:G43"/>
    <mergeCell ref="E49:I49"/>
    <mergeCell ref="J49:L49"/>
    <mergeCell ref="C50:D50"/>
    <mergeCell ref="E47:I47"/>
    <mergeCell ref="P48:T48"/>
    <mergeCell ref="J54:L54"/>
    <mergeCell ref="J53:L53"/>
    <mergeCell ref="J52:L52"/>
    <mergeCell ref="J50:L50"/>
    <mergeCell ref="H51:I51"/>
    <mergeCell ref="E52:I52"/>
    <mergeCell ref="H50:I50"/>
    <mergeCell ref="C51:D51"/>
    <mergeCell ref="J51:L51"/>
    <mergeCell ref="E50:F50"/>
    <mergeCell ref="C52:D52"/>
    <mergeCell ref="C53:D53"/>
    <mergeCell ref="E53:F53"/>
    <mergeCell ref="E51:F51"/>
    <mergeCell ref="H53:I53"/>
    <mergeCell ref="C54:D54"/>
    <mergeCell ref="E54:F54"/>
    <mergeCell ref="H54:I54"/>
    <mergeCell ref="C40:C41"/>
    <mergeCell ref="H46:L46"/>
    <mergeCell ref="E46:F46"/>
    <mergeCell ref="C36:C37"/>
    <mergeCell ref="F36:G37"/>
    <mergeCell ref="F40:G41"/>
    <mergeCell ref="D40:D41"/>
    <mergeCell ref="E40:E41"/>
    <mergeCell ref="C38:C39"/>
    <mergeCell ref="D38:D39"/>
    <mergeCell ref="J40:J41"/>
    <mergeCell ref="C45:D45"/>
    <mergeCell ref="L40:L41"/>
    <mergeCell ref="K40:K41"/>
    <mergeCell ref="J42:J43"/>
    <mergeCell ref="K42:K43"/>
    <mergeCell ref="E45:F45"/>
    <mergeCell ref="H45:L45"/>
    <mergeCell ref="I42:I43"/>
    <mergeCell ref="E38:E39"/>
    <mergeCell ref="D36:D37"/>
    <mergeCell ref="L38:L39"/>
    <mergeCell ref="I40:I41"/>
    <mergeCell ref="H40:H41"/>
    <mergeCell ref="F34:G35"/>
    <mergeCell ref="F38:G39"/>
    <mergeCell ref="C28:D28"/>
    <mergeCell ref="E36:E37"/>
    <mergeCell ref="H36:H37"/>
    <mergeCell ref="C30:D30"/>
    <mergeCell ref="E30:F30"/>
    <mergeCell ref="K38:K39"/>
    <mergeCell ref="I36:I37"/>
    <mergeCell ref="K36:K37"/>
    <mergeCell ref="J38:J39"/>
    <mergeCell ref="H38:H39"/>
    <mergeCell ref="I38:I39"/>
    <mergeCell ref="B32:L33"/>
    <mergeCell ref="K34:K35"/>
    <mergeCell ref="L36:L37"/>
    <mergeCell ref="J36:J37"/>
    <mergeCell ref="J34:J35"/>
    <mergeCell ref="L34:L35"/>
    <mergeCell ref="H34:H35"/>
    <mergeCell ref="I34:I35"/>
    <mergeCell ref="J30:L30"/>
    <mergeCell ref="H30:I30"/>
    <mergeCell ref="C29:D29"/>
    <mergeCell ref="C26:D26"/>
    <mergeCell ref="E26:F26"/>
    <mergeCell ref="H26:I26"/>
    <mergeCell ref="J24:L24"/>
    <mergeCell ref="J23:L23"/>
    <mergeCell ref="E22:I22"/>
    <mergeCell ref="J25:L25"/>
    <mergeCell ref="J26:L26"/>
    <mergeCell ref="J28:L28"/>
    <mergeCell ref="H24:I24"/>
    <mergeCell ref="J27:L27"/>
    <mergeCell ref="E24:F24"/>
    <mergeCell ref="H27:I27"/>
    <mergeCell ref="L13:L14"/>
    <mergeCell ref="K13:K14"/>
    <mergeCell ref="I15:I16"/>
    <mergeCell ref="C15:C16"/>
    <mergeCell ref="H15:H16"/>
    <mergeCell ref="F15:G16"/>
    <mergeCell ref="D15:D16"/>
    <mergeCell ref="K15:K16"/>
    <mergeCell ref="E29:F29"/>
    <mergeCell ref="H29:I29"/>
    <mergeCell ref="C27:D27"/>
    <mergeCell ref="E27:F27"/>
    <mergeCell ref="C25:D25"/>
    <mergeCell ref="E25:I25"/>
    <mergeCell ref="C24:D24"/>
    <mergeCell ref="E18:F18"/>
    <mergeCell ref="E19:F19"/>
    <mergeCell ref="H19:L19"/>
    <mergeCell ref="C22:D22"/>
    <mergeCell ref="C18:D18"/>
    <mergeCell ref="J22:L22"/>
    <mergeCell ref="H18:L18"/>
    <mergeCell ref="E20:I20"/>
    <mergeCell ref="J29:L29"/>
    <mergeCell ref="K11:K12"/>
    <mergeCell ref="E15:E16"/>
    <mergeCell ref="J15:J16"/>
    <mergeCell ref="J13:J14"/>
    <mergeCell ref="E13:E14"/>
    <mergeCell ref="I13:I14"/>
    <mergeCell ref="C23:D23"/>
    <mergeCell ref="E23:F23"/>
    <mergeCell ref="H23:I23"/>
    <mergeCell ref="F13:G14"/>
    <mergeCell ref="B2:L3"/>
    <mergeCell ref="B5:L6"/>
    <mergeCell ref="F7:G8"/>
    <mergeCell ref="H7:H8"/>
    <mergeCell ref="I7:I8"/>
    <mergeCell ref="L7:L8"/>
    <mergeCell ref="K7:K8"/>
    <mergeCell ref="D7:D8"/>
    <mergeCell ref="H11:H12"/>
    <mergeCell ref="J7:J8"/>
    <mergeCell ref="C7:C8"/>
    <mergeCell ref="E7:E8"/>
    <mergeCell ref="E11:E12"/>
    <mergeCell ref="E9:E10"/>
    <mergeCell ref="D11:D12"/>
    <mergeCell ref="F11:G12"/>
    <mergeCell ref="H9:H10"/>
    <mergeCell ref="J9:J10"/>
    <mergeCell ref="I9:I10"/>
    <mergeCell ref="K9:K10"/>
    <mergeCell ref="L9:L10"/>
    <mergeCell ref="I11:I12"/>
    <mergeCell ref="J11:J12"/>
    <mergeCell ref="L11:L12"/>
    <mergeCell ref="B15:B16"/>
    <mergeCell ref="B13:B14"/>
    <mergeCell ref="D13:D14"/>
    <mergeCell ref="C13:C14"/>
    <mergeCell ref="H13:H14"/>
    <mergeCell ref="B11:B12"/>
    <mergeCell ref="C9:C10"/>
    <mergeCell ref="D9:D10"/>
    <mergeCell ref="F9:G10"/>
    <mergeCell ref="B9:B10"/>
    <mergeCell ref="C11:C12"/>
  </mergeCells>
  <phoneticPr fontId="1"/>
  <pageMargins left="1.0900000000000001" right="0.14000000000000001" top="0.49" bottom="0.33" header="0.14000000000000001" footer="0.32"/>
  <pageSetup paperSize="9" scale="11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361" t="s">
        <v>51</v>
      </c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3" spans="2:12" ht="14.25" thickBot="1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2:12" ht="18.75" customHeight="1" thickTop="1"/>
    <row r="5" spans="2:12" ht="13.5" customHeight="1">
      <c r="B5" s="367" t="s">
        <v>244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2:12" ht="15" customHeight="1" thickBot="1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</row>
    <row r="7" spans="2:12" ht="12.75" customHeight="1">
      <c r="B7" s="38"/>
      <c r="C7" s="430" t="s">
        <v>91</v>
      </c>
      <c r="D7" s="447" t="s">
        <v>175</v>
      </c>
      <c r="E7" s="447" t="s">
        <v>176</v>
      </c>
      <c r="F7" s="452" t="s">
        <v>177</v>
      </c>
      <c r="G7" s="453"/>
      <c r="H7" s="372" t="s">
        <v>25</v>
      </c>
      <c r="I7" s="370" t="s">
        <v>26</v>
      </c>
      <c r="J7" s="370" t="s">
        <v>27</v>
      </c>
      <c r="K7" s="374" t="s">
        <v>28</v>
      </c>
      <c r="L7" s="380" t="s">
        <v>29</v>
      </c>
    </row>
    <row r="8" spans="2:12" ht="12.75" customHeight="1" thickBot="1">
      <c r="B8" s="39"/>
      <c r="C8" s="431"/>
      <c r="D8" s="448"/>
      <c r="E8" s="448"/>
      <c r="F8" s="454"/>
      <c r="G8" s="455"/>
      <c r="H8" s="373"/>
      <c r="I8" s="371"/>
      <c r="J8" s="371"/>
      <c r="K8" s="375"/>
      <c r="L8" s="381"/>
    </row>
    <row r="9" spans="2:12" ht="12.75" customHeight="1">
      <c r="B9" s="395" t="s">
        <v>91</v>
      </c>
      <c r="C9" s="428"/>
      <c r="D9" s="370"/>
      <c r="E9" s="370"/>
      <c r="F9" s="376"/>
      <c r="G9" s="377"/>
      <c r="H9" s="372"/>
      <c r="I9" s="370"/>
      <c r="J9" s="370"/>
      <c r="K9" s="374"/>
      <c r="L9" s="380"/>
    </row>
    <row r="10" spans="2:12" ht="12.75" customHeight="1">
      <c r="B10" s="396"/>
      <c r="C10" s="429"/>
      <c r="D10" s="410"/>
      <c r="E10" s="410"/>
      <c r="F10" s="407"/>
      <c r="G10" s="408"/>
      <c r="H10" s="413"/>
      <c r="I10" s="410"/>
      <c r="J10" s="410"/>
      <c r="K10" s="416"/>
      <c r="L10" s="388"/>
    </row>
    <row r="11" spans="2:12" ht="12.75" customHeight="1">
      <c r="B11" s="445" t="s">
        <v>92</v>
      </c>
      <c r="C11" s="434"/>
      <c r="D11" s="418"/>
      <c r="E11" s="409"/>
      <c r="F11" s="405"/>
      <c r="G11" s="406"/>
      <c r="H11" s="414"/>
      <c r="I11" s="409"/>
      <c r="J11" s="409"/>
      <c r="K11" s="417"/>
      <c r="L11" s="387"/>
    </row>
    <row r="12" spans="2:12" ht="12.75" customHeight="1">
      <c r="B12" s="446"/>
      <c r="C12" s="435"/>
      <c r="D12" s="419"/>
      <c r="E12" s="410"/>
      <c r="F12" s="407"/>
      <c r="G12" s="408"/>
      <c r="H12" s="413"/>
      <c r="I12" s="410"/>
      <c r="J12" s="410"/>
      <c r="K12" s="416"/>
      <c r="L12" s="388"/>
    </row>
    <row r="13" spans="2:12" ht="12.75" customHeight="1">
      <c r="B13" s="445" t="s">
        <v>93</v>
      </c>
      <c r="C13" s="434"/>
      <c r="D13" s="409"/>
      <c r="E13" s="418"/>
      <c r="F13" s="405"/>
      <c r="G13" s="406"/>
      <c r="H13" s="414"/>
      <c r="I13" s="409"/>
      <c r="J13" s="409"/>
      <c r="K13" s="417"/>
      <c r="L13" s="387"/>
    </row>
    <row r="14" spans="2:12" ht="12.75" customHeight="1">
      <c r="B14" s="446"/>
      <c r="C14" s="435"/>
      <c r="D14" s="410"/>
      <c r="E14" s="419"/>
      <c r="F14" s="407"/>
      <c r="G14" s="408"/>
      <c r="H14" s="413"/>
      <c r="I14" s="410"/>
      <c r="J14" s="410"/>
      <c r="K14" s="416"/>
      <c r="L14" s="388"/>
    </row>
    <row r="15" spans="2:12" ht="12.75" customHeight="1">
      <c r="B15" s="445" t="s">
        <v>94</v>
      </c>
      <c r="C15" s="434"/>
      <c r="D15" s="409"/>
      <c r="E15" s="409"/>
      <c r="F15" s="400"/>
      <c r="G15" s="401"/>
      <c r="H15" s="414"/>
      <c r="I15" s="409"/>
      <c r="J15" s="409"/>
      <c r="K15" s="417"/>
      <c r="L15" s="43"/>
    </row>
    <row r="16" spans="2:12" ht="12.75" customHeight="1" thickBot="1">
      <c r="B16" s="458"/>
      <c r="C16" s="431"/>
      <c r="D16" s="371"/>
      <c r="E16" s="371"/>
      <c r="F16" s="402"/>
      <c r="G16" s="403"/>
      <c r="H16" s="373"/>
      <c r="I16" s="371"/>
      <c r="J16" s="371"/>
      <c r="K16" s="375"/>
      <c r="L16" s="42"/>
    </row>
    <row r="17" spans="2:12" ht="3.75" customHeight="1"/>
    <row r="18" spans="2:12" ht="15" customHeight="1">
      <c r="B18" s="20"/>
      <c r="C18" s="385" t="s">
        <v>41</v>
      </c>
      <c r="D18" s="385"/>
      <c r="E18" s="415" t="s">
        <v>42</v>
      </c>
      <c r="F18" s="385"/>
      <c r="G18" s="26"/>
      <c r="H18" s="385" t="s">
        <v>95</v>
      </c>
      <c r="I18" s="385"/>
      <c r="J18" s="386"/>
      <c r="K18" s="386"/>
      <c r="L18" s="386"/>
    </row>
    <row r="19" spans="2:12" ht="15" customHeight="1">
      <c r="B19" s="20"/>
      <c r="C19" s="26"/>
      <c r="D19" s="26"/>
      <c r="E19" s="415" t="s">
        <v>43</v>
      </c>
      <c r="F19" s="385"/>
      <c r="G19" s="26"/>
      <c r="H19" s="385" t="s">
        <v>96</v>
      </c>
      <c r="I19" s="385"/>
      <c r="J19" s="386"/>
      <c r="K19" s="386"/>
      <c r="L19" s="386"/>
    </row>
    <row r="20" spans="2:12" ht="14.25" customHeight="1">
      <c r="B20" s="20"/>
      <c r="C20" s="26"/>
      <c r="D20" s="29"/>
      <c r="E20" s="399" t="s">
        <v>56</v>
      </c>
      <c r="F20" s="399"/>
      <c r="G20" s="399"/>
      <c r="H20" s="399"/>
      <c r="I20" s="399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360" t="s">
        <v>46</v>
      </c>
      <c r="D22" s="360"/>
      <c r="E22" s="360" t="s">
        <v>50</v>
      </c>
      <c r="F22" s="360"/>
      <c r="G22" s="360"/>
      <c r="H22" s="360"/>
      <c r="I22" s="360"/>
      <c r="J22" s="360" t="s">
        <v>45</v>
      </c>
      <c r="K22" s="360"/>
      <c r="L22" s="360"/>
    </row>
    <row r="23" spans="2:12" ht="15" customHeight="1">
      <c r="B23" s="45" t="s">
        <v>47</v>
      </c>
      <c r="C23" s="391" t="s">
        <v>146</v>
      </c>
      <c r="D23" s="382"/>
      <c r="E23" s="383" t="s">
        <v>91</v>
      </c>
      <c r="F23" s="451"/>
      <c r="G23" s="46" t="s">
        <v>158</v>
      </c>
      <c r="H23" s="451" t="s">
        <v>155</v>
      </c>
      <c r="I23" s="384"/>
      <c r="J23" s="382" t="s">
        <v>65</v>
      </c>
      <c r="K23" s="382"/>
      <c r="L23" s="382"/>
    </row>
    <row r="24" spans="2:12" ht="15" customHeight="1">
      <c r="B24" s="51" t="s">
        <v>48</v>
      </c>
      <c r="C24" s="358" t="s">
        <v>148</v>
      </c>
      <c r="D24" s="359"/>
      <c r="E24" s="421" t="s">
        <v>159</v>
      </c>
      <c r="F24" s="436"/>
      <c r="G24" s="52" t="s">
        <v>119</v>
      </c>
      <c r="H24" s="436" t="s">
        <v>160</v>
      </c>
      <c r="I24" s="420"/>
      <c r="J24" s="359" t="s">
        <v>66</v>
      </c>
      <c r="K24" s="359"/>
      <c r="L24" s="359"/>
    </row>
    <row r="25" spans="2:12" ht="5.25" customHeight="1">
      <c r="B25" s="56"/>
      <c r="C25" s="437"/>
      <c r="D25" s="438"/>
      <c r="E25" s="450"/>
      <c r="F25" s="438"/>
      <c r="G25" s="438"/>
      <c r="H25" s="438"/>
      <c r="I25" s="440"/>
      <c r="J25" s="438"/>
      <c r="K25" s="438"/>
      <c r="L25" s="440"/>
    </row>
    <row r="26" spans="2:12" ht="15.75" customHeight="1">
      <c r="B26" s="51" t="s">
        <v>49</v>
      </c>
      <c r="C26" s="358" t="s">
        <v>150</v>
      </c>
      <c r="D26" s="359"/>
      <c r="E26" s="421" t="s">
        <v>91</v>
      </c>
      <c r="F26" s="436"/>
      <c r="G26" s="52" t="s">
        <v>158</v>
      </c>
      <c r="H26" s="436" t="s">
        <v>156</v>
      </c>
      <c r="I26" s="420"/>
      <c r="J26" s="421" t="s">
        <v>67</v>
      </c>
      <c r="K26" s="436"/>
      <c r="L26" s="420"/>
    </row>
    <row r="27" spans="2:12" ht="15" customHeight="1">
      <c r="B27" s="51" t="s">
        <v>57</v>
      </c>
      <c r="C27" s="358" t="s">
        <v>151</v>
      </c>
      <c r="D27" s="359"/>
      <c r="E27" s="421" t="s">
        <v>161</v>
      </c>
      <c r="F27" s="436"/>
      <c r="G27" s="52" t="s">
        <v>119</v>
      </c>
      <c r="H27" s="436" t="s">
        <v>160</v>
      </c>
      <c r="I27" s="420"/>
      <c r="J27" s="359" t="s">
        <v>68</v>
      </c>
      <c r="K27" s="359"/>
      <c r="L27" s="359"/>
    </row>
    <row r="28" spans="2:12" ht="5.25" customHeight="1">
      <c r="B28" s="47"/>
      <c r="C28" s="443"/>
      <c r="D28" s="390"/>
      <c r="E28" s="392"/>
      <c r="F28" s="393"/>
      <c r="G28" s="436"/>
      <c r="H28" s="436"/>
      <c r="I28" s="420"/>
      <c r="J28" s="390"/>
      <c r="K28" s="390"/>
      <c r="L28" s="390"/>
    </row>
    <row r="29" spans="2:12" ht="15" customHeight="1">
      <c r="B29" s="51" t="s">
        <v>58</v>
      </c>
      <c r="C29" s="358" t="s">
        <v>153</v>
      </c>
      <c r="D29" s="359"/>
      <c r="E29" s="421" t="s">
        <v>91</v>
      </c>
      <c r="F29" s="436"/>
      <c r="G29" s="52" t="s">
        <v>158</v>
      </c>
      <c r="H29" s="436" t="s">
        <v>157</v>
      </c>
      <c r="I29" s="420"/>
      <c r="J29" s="359" t="s">
        <v>69</v>
      </c>
      <c r="K29" s="359"/>
      <c r="L29" s="359"/>
    </row>
    <row r="30" spans="2:12" ht="13.5" customHeight="1">
      <c r="B30" s="53" t="s">
        <v>59</v>
      </c>
      <c r="C30" s="432" t="s">
        <v>154</v>
      </c>
      <c r="D30" s="422"/>
      <c r="E30" s="426" t="s">
        <v>161</v>
      </c>
      <c r="F30" s="427"/>
      <c r="G30" s="54" t="s">
        <v>119</v>
      </c>
      <c r="H30" s="427" t="s">
        <v>159</v>
      </c>
      <c r="I30" s="433"/>
      <c r="J30" s="422" t="s">
        <v>70</v>
      </c>
      <c r="K30" s="422"/>
      <c r="L30" s="422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367" t="s">
        <v>245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</row>
    <row r="33" spans="2:20" ht="15" customHeight="1" thickBot="1"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</row>
    <row r="34" spans="2:20" ht="12.75" customHeight="1">
      <c r="B34" s="38"/>
      <c r="C34" s="459" t="s">
        <v>99</v>
      </c>
      <c r="D34" s="370" t="s">
        <v>100</v>
      </c>
      <c r="E34" s="370" t="s">
        <v>101</v>
      </c>
      <c r="F34" s="376" t="s">
        <v>102</v>
      </c>
      <c r="G34" s="377"/>
      <c r="H34" s="372" t="s">
        <v>25</v>
      </c>
      <c r="I34" s="370" t="s">
        <v>26</v>
      </c>
      <c r="J34" s="370" t="s">
        <v>27</v>
      </c>
      <c r="K34" s="374" t="s">
        <v>28</v>
      </c>
      <c r="L34" s="380" t="s">
        <v>29</v>
      </c>
    </row>
    <row r="35" spans="2:20" ht="12.75" customHeight="1" thickBot="1">
      <c r="B35" s="39"/>
      <c r="C35" s="460"/>
      <c r="D35" s="371"/>
      <c r="E35" s="371"/>
      <c r="F35" s="378"/>
      <c r="G35" s="379"/>
      <c r="H35" s="373"/>
      <c r="I35" s="371"/>
      <c r="J35" s="371"/>
      <c r="K35" s="375"/>
      <c r="L35" s="381"/>
    </row>
    <row r="36" spans="2:20" ht="12.75" customHeight="1">
      <c r="B36" s="457" t="s">
        <v>99</v>
      </c>
      <c r="C36" s="428"/>
      <c r="D36" s="370"/>
      <c r="E36" s="370"/>
      <c r="F36" s="376"/>
      <c r="G36" s="377"/>
      <c r="H36" s="372"/>
      <c r="I36" s="370"/>
      <c r="J36" s="370"/>
      <c r="K36" s="374"/>
      <c r="L36" s="380"/>
    </row>
    <row r="37" spans="2:20" ht="12.75" customHeight="1">
      <c r="B37" s="446"/>
      <c r="C37" s="429"/>
      <c r="D37" s="410"/>
      <c r="E37" s="410"/>
      <c r="F37" s="407"/>
      <c r="G37" s="408"/>
      <c r="H37" s="413"/>
      <c r="I37" s="410"/>
      <c r="J37" s="410"/>
      <c r="K37" s="416"/>
      <c r="L37" s="388"/>
    </row>
    <row r="38" spans="2:20" ht="12.75" customHeight="1">
      <c r="B38" s="397" t="s">
        <v>100</v>
      </c>
      <c r="C38" s="434"/>
      <c r="D38" s="418"/>
      <c r="E38" s="409"/>
      <c r="F38" s="405"/>
      <c r="G38" s="406"/>
      <c r="H38" s="414"/>
      <c r="I38" s="409"/>
      <c r="J38" s="409"/>
      <c r="K38" s="417"/>
      <c r="L38" s="387"/>
    </row>
    <row r="39" spans="2:20" ht="12.75" customHeight="1">
      <c r="B39" s="396"/>
      <c r="C39" s="435"/>
      <c r="D39" s="419"/>
      <c r="E39" s="410"/>
      <c r="F39" s="407"/>
      <c r="G39" s="408"/>
      <c r="H39" s="413"/>
      <c r="I39" s="410"/>
      <c r="J39" s="410"/>
      <c r="K39" s="416"/>
      <c r="L39" s="388"/>
    </row>
    <row r="40" spans="2:20" ht="12.75" customHeight="1">
      <c r="B40" s="397" t="s">
        <v>101</v>
      </c>
      <c r="C40" s="434"/>
      <c r="D40" s="409"/>
      <c r="E40" s="418"/>
      <c r="F40" s="405"/>
      <c r="G40" s="406"/>
      <c r="H40" s="414"/>
      <c r="I40" s="409"/>
      <c r="J40" s="409"/>
      <c r="K40" s="417"/>
      <c r="L40" s="387"/>
    </row>
    <row r="41" spans="2:20" ht="12" customHeight="1">
      <c r="B41" s="396"/>
      <c r="C41" s="435"/>
      <c r="D41" s="410"/>
      <c r="E41" s="419"/>
      <c r="F41" s="407"/>
      <c r="G41" s="408"/>
      <c r="H41" s="413"/>
      <c r="I41" s="410"/>
      <c r="J41" s="410"/>
      <c r="K41" s="416"/>
      <c r="L41" s="388"/>
    </row>
    <row r="42" spans="2:20" ht="12.75" customHeight="1">
      <c r="B42" s="397" t="s">
        <v>102</v>
      </c>
      <c r="C42" s="434"/>
      <c r="D42" s="409"/>
      <c r="E42" s="409"/>
      <c r="F42" s="400"/>
      <c r="G42" s="401"/>
      <c r="H42" s="414"/>
      <c r="I42" s="409"/>
      <c r="J42" s="409"/>
      <c r="K42" s="417"/>
      <c r="L42" s="43"/>
    </row>
    <row r="43" spans="2:20" ht="12.75" customHeight="1" thickBot="1">
      <c r="B43" s="398"/>
      <c r="C43" s="431"/>
      <c r="D43" s="371"/>
      <c r="E43" s="371"/>
      <c r="F43" s="402"/>
      <c r="G43" s="403"/>
      <c r="H43" s="373"/>
      <c r="I43" s="371"/>
      <c r="J43" s="371"/>
      <c r="K43" s="375"/>
      <c r="L43" s="42"/>
    </row>
    <row r="44" spans="2:20" ht="3.75" customHeight="1"/>
    <row r="45" spans="2:20" ht="15.75" customHeight="1">
      <c r="B45" s="20"/>
      <c r="C45" s="385" t="s">
        <v>41</v>
      </c>
      <c r="D45" s="385"/>
      <c r="E45" s="415" t="s">
        <v>97</v>
      </c>
      <c r="F45" s="415"/>
      <c r="G45" s="26"/>
      <c r="H45" s="385" t="s">
        <v>103</v>
      </c>
      <c r="I45" s="385"/>
      <c r="J45" s="385"/>
      <c r="K45" s="385"/>
      <c r="L45" s="385"/>
    </row>
    <row r="46" spans="2:20" ht="15" customHeight="1">
      <c r="B46" s="20"/>
      <c r="C46" s="26"/>
      <c r="D46" s="26"/>
      <c r="E46" s="415" t="s">
        <v>98</v>
      </c>
      <c r="F46" s="415"/>
      <c r="G46" s="26"/>
      <c r="H46" s="385" t="s">
        <v>104</v>
      </c>
      <c r="I46" s="385"/>
      <c r="J46" s="385"/>
      <c r="K46" s="385"/>
      <c r="L46" s="385"/>
    </row>
    <row r="47" spans="2:20" ht="15" customHeight="1">
      <c r="B47" s="20"/>
      <c r="C47" s="26"/>
      <c r="D47" s="29"/>
      <c r="E47" s="399" t="s">
        <v>56</v>
      </c>
      <c r="F47" s="399"/>
      <c r="G47" s="399"/>
      <c r="H47" s="399"/>
      <c r="I47" s="399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449"/>
      <c r="Q48" s="449"/>
      <c r="R48" s="449"/>
      <c r="S48" s="449"/>
      <c r="T48" s="449"/>
    </row>
    <row r="49" spans="2:12" ht="16.5" customHeight="1">
      <c r="B49" s="44" t="s">
        <v>40</v>
      </c>
      <c r="C49" s="465" t="s">
        <v>46</v>
      </c>
      <c r="D49" s="466"/>
      <c r="E49" s="465" t="s">
        <v>50</v>
      </c>
      <c r="F49" s="467"/>
      <c r="G49" s="467"/>
      <c r="H49" s="467"/>
      <c r="I49" s="466"/>
      <c r="J49" s="465" t="s">
        <v>45</v>
      </c>
      <c r="K49" s="467"/>
      <c r="L49" s="466"/>
    </row>
    <row r="50" spans="2:12" ht="15" customHeight="1">
      <c r="B50" s="45" t="s">
        <v>47</v>
      </c>
      <c r="C50" s="471" t="s">
        <v>162</v>
      </c>
      <c r="D50" s="472"/>
      <c r="E50" s="383" t="s">
        <v>163</v>
      </c>
      <c r="F50" s="451"/>
      <c r="G50" s="46" t="s">
        <v>119</v>
      </c>
      <c r="H50" s="451" t="s">
        <v>100</v>
      </c>
      <c r="I50" s="384"/>
      <c r="J50" s="383" t="s">
        <v>65</v>
      </c>
      <c r="K50" s="451"/>
      <c r="L50" s="384"/>
    </row>
    <row r="51" spans="2:12" ht="15" customHeight="1">
      <c r="B51" s="51" t="s">
        <v>48</v>
      </c>
      <c r="C51" s="463" t="s">
        <v>164</v>
      </c>
      <c r="D51" s="464"/>
      <c r="E51" s="421" t="s">
        <v>105</v>
      </c>
      <c r="F51" s="436"/>
      <c r="G51" s="52" t="s">
        <v>126</v>
      </c>
      <c r="H51" s="436" t="s">
        <v>102</v>
      </c>
      <c r="I51" s="420"/>
      <c r="J51" s="421" t="s">
        <v>66</v>
      </c>
      <c r="K51" s="436"/>
      <c r="L51" s="420"/>
    </row>
    <row r="52" spans="2:12" ht="5.25" customHeight="1">
      <c r="B52" s="56"/>
      <c r="C52" s="437"/>
      <c r="D52" s="470"/>
      <c r="E52" s="450"/>
      <c r="F52" s="438"/>
      <c r="G52" s="438"/>
      <c r="H52" s="438"/>
      <c r="I52" s="440"/>
      <c r="J52" s="450"/>
      <c r="K52" s="438"/>
      <c r="L52" s="440"/>
    </row>
    <row r="53" spans="2:12" ht="15" customHeight="1">
      <c r="B53" s="51" t="s">
        <v>49</v>
      </c>
      <c r="C53" s="463" t="s">
        <v>165</v>
      </c>
      <c r="D53" s="464"/>
      <c r="E53" s="421" t="s">
        <v>163</v>
      </c>
      <c r="F53" s="436"/>
      <c r="G53" s="52" t="s">
        <v>119</v>
      </c>
      <c r="H53" s="436" t="s">
        <v>106</v>
      </c>
      <c r="I53" s="420"/>
      <c r="J53" s="421" t="s">
        <v>67</v>
      </c>
      <c r="K53" s="436"/>
      <c r="L53" s="420"/>
    </row>
    <row r="54" spans="2:12" ht="15" customHeight="1">
      <c r="B54" s="51" t="s">
        <v>57</v>
      </c>
      <c r="C54" s="463" t="s">
        <v>166</v>
      </c>
      <c r="D54" s="464"/>
      <c r="E54" s="421" t="s">
        <v>100</v>
      </c>
      <c r="F54" s="436"/>
      <c r="G54" s="52" t="s">
        <v>158</v>
      </c>
      <c r="H54" s="436" t="s">
        <v>102</v>
      </c>
      <c r="I54" s="420"/>
      <c r="J54" s="421" t="s">
        <v>68</v>
      </c>
      <c r="K54" s="436"/>
      <c r="L54" s="420"/>
    </row>
    <row r="55" spans="2:12" ht="5.25" customHeight="1">
      <c r="B55" s="47"/>
      <c r="C55" s="468"/>
      <c r="D55" s="469"/>
      <c r="E55" s="392"/>
      <c r="F55" s="393"/>
      <c r="G55" s="393"/>
      <c r="H55" s="393"/>
      <c r="I55" s="394"/>
      <c r="J55" s="392"/>
      <c r="K55" s="393"/>
      <c r="L55" s="394"/>
    </row>
    <row r="56" spans="2:12" ht="15" customHeight="1">
      <c r="B56" s="51" t="s">
        <v>58</v>
      </c>
      <c r="C56" s="463" t="s">
        <v>167</v>
      </c>
      <c r="D56" s="464"/>
      <c r="E56" s="421" t="s">
        <v>163</v>
      </c>
      <c r="F56" s="436"/>
      <c r="G56" s="52" t="s">
        <v>119</v>
      </c>
      <c r="H56" s="436" t="s">
        <v>102</v>
      </c>
      <c r="I56" s="420"/>
      <c r="J56" s="421" t="s">
        <v>69</v>
      </c>
      <c r="K56" s="436"/>
      <c r="L56" s="420"/>
    </row>
    <row r="57" spans="2:12" ht="15" customHeight="1">
      <c r="B57" s="53" t="s">
        <v>59</v>
      </c>
      <c r="C57" s="461" t="s">
        <v>168</v>
      </c>
      <c r="D57" s="462"/>
      <c r="E57" s="426" t="s">
        <v>100</v>
      </c>
      <c r="F57" s="427"/>
      <c r="G57" s="54" t="s">
        <v>158</v>
      </c>
      <c r="H57" s="427" t="s">
        <v>105</v>
      </c>
      <c r="I57" s="433"/>
      <c r="J57" s="426" t="s">
        <v>70</v>
      </c>
      <c r="K57" s="427"/>
      <c r="L57" s="433"/>
    </row>
  </sheetData>
  <mergeCells count="178">
    <mergeCell ref="C57:D57"/>
    <mergeCell ref="C56:D56"/>
    <mergeCell ref="E57:F57"/>
    <mergeCell ref="E56:F56"/>
    <mergeCell ref="C49:D49"/>
    <mergeCell ref="J49:L49"/>
    <mergeCell ref="E49:I49"/>
    <mergeCell ref="C45:D45"/>
    <mergeCell ref="E45:F45"/>
    <mergeCell ref="E46:F46"/>
    <mergeCell ref="C55:D55"/>
    <mergeCell ref="E54:F54"/>
    <mergeCell ref="E55:I55"/>
    <mergeCell ref="C52:D52"/>
    <mergeCell ref="C54:D54"/>
    <mergeCell ref="H54:I54"/>
    <mergeCell ref="H53:I53"/>
    <mergeCell ref="C53:D53"/>
    <mergeCell ref="E50:F50"/>
    <mergeCell ref="C51:D51"/>
    <mergeCell ref="C50:D50"/>
    <mergeCell ref="H50:I50"/>
    <mergeCell ref="J52:L52"/>
    <mergeCell ref="J53:L53"/>
    <mergeCell ref="E18:F18"/>
    <mergeCell ref="J38:J39"/>
    <mergeCell ref="F38:G39"/>
    <mergeCell ref="H38:H39"/>
    <mergeCell ref="E38:E39"/>
    <mergeCell ref="I38:I39"/>
    <mergeCell ref="J55:L55"/>
    <mergeCell ref="H56:I56"/>
    <mergeCell ref="J56:L56"/>
    <mergeCell ref="H51:I51"/>
    <mergeCell ref="K40:K41"/>
    <mergeCell ref="H40:H41"/>
    <mergeCell ref="H45:L45"/>
    <mergeCell ref="H46:L46"/>
    <mergeCell ref="E42:E43"/>
    <mergeCell ref="H42:H43"/>
    <mergeCell ref="F42:G43"/>
    <mergeCell ref="E52:I52"/>
    <mergeCell ref="I40:I41"/>
    <mergeCell ref="L40:L41"/>
    <mergeCell ref="F40:G41"/>
    <mergeCell ref="K36:K37"/>
    <mergeCell ref="K38:K39"/>
    <mergeCell ref="I42:I43"/>
    <mergeCell ref="J57:L57"/>
    <mergeCell ref="J54:L54"/>
    <mergeCell ref="E53:F53"/>
    <mergeCell ref="J50:L50"/>
    <mergeCell ref="E51:F51"/>
    <mergeCell ref="J51:L51"/>
    <mergeCell ref="H57:I57"/>
    <mergeCell ref="C24:D24"/>
    <mergeCell ref="C27:D27"/>
    <mergeCell ref="C34:C35"/>
    <mergeCell ref="C25:D25"/>
    <mergeCell ref="C29:D29"/>
    <mergeCell ref="H30:I30"/>
    <mergeCell ref="H24:I24"/>
    <mergeCell ref="E36:E37"/>
    <mergeCell ref="E47:I47"/>
    <mergeCell ref="J30:L30"/>
    <mergeCell ref="K34:K35"/>
    <mergeCell ref="L34:L35"/>
    <mergeCell ref="F36:G37"/>
    <mergeCell ref="F34:G35"/>
    <mergeCell ref="H34:H35"/>
    <mergeCell ref="L38:L39"/>
    <mergeCell ref="J42:J43"/>
    <mergeCell ref="C11:C12"/>
    <mergeCell ref="B9:B10"/>
    <mergeCell ref="C15:C16"/>
    <mergeCell ref="C38:C39"/>
    <mergeCell ref="D13:D14"/>
    <mergeCell ref="C26:D26"/>
    <mergeCell ref="C28:D28"/>
    <mergeCell ref="B13:B14"/>
    <mergeCell ref="B15:B16"/>
    <mergeCell ref="D15:D16"/>
    <mergeCell ref="C18:D18"/>
    <mergeCell ref="C23:D23"/>
    <mergeCell ref="C22:D22"/>
    <mergeCell ref="D34:D35"/>
    <mergeCell ref="C30:D30"/>
    <mergeCell ref="D11:D12"/>
    <mergeCell ref="E19:F19"/>
    <mergeCell ref="E20:I20"/>
    <mergeCell ref="J27:L27"/>
    <mergeCell ref="B42:B43"/>
    <mergeCell ref="B36:B37"/>
    <mergeCell ref="C42:C43"/>
    <mergeCell ref="D40:D41"/>
    <mergeCell ref="D42:D43"/>
    <mergeCell ref="D38:D39"/>
    <mergeCell ref="D36:D37"/>
    <mergeCell ref="C36:C37"/>
    <mergeCell ref="B40:B41"/>
    <mergeCell ref="C40:C41"/>
    <mergeCell ref="B38:B39"/>
    <mergeCell ref="E24:F24"/>
    <mergeCell ref="J24:L24"/>
    <mergeCell ref="H26:I26"/>
    <mergeCell ref="E27:F27"/>
    <mergeCell ref="E26:F26"/>
    <mergeCell ref="H27:I27"/>
    <mergeCell ref="J28:L28"/>
    <mergeCell ref="J22:L22"/>
    <mergeCell ref="E23:F23"/>
    <mergeCell ref="H23:I23"/>
    <mergeCell ref="J40:J41"/>
    <mergeCell ref="K42:K43"/>
    <mergeCell ref="H18:L18"/>
    <mergeCell ref="P48:T48"/>
    <mergeCell ref="J36:J37"/>
    <mergeCell ref="J23:L23"/>
    <mergeCell ref="H19:L19"/>
    <mergeCell ref="E22:I22"/>
    <mergeCell ref="E40:E41"/>
    <mergeCell ref="B32:L33"/>
    <mergeCell ref="I36:I37"/>
    <mergeCell ref="H36:H37"/>
    <mergeCell ref="L36:L37"/>
    <mergeCell ref="E34:E35"/>
    <mergeCell ref="I34:I35"/>
    <mergeCell ref="J34:J35"/>
    <mergeCell ref="E30:F30"/>
    <mergeCell ref="J26:L26"/>
    <mergeCell ref="J29:L29"/>
    <mergeCell ref="J25:L25"/>
    <mergeCell ref="E25:I25"/>
    <mergeCell ref="H29:I29"/>
    <mergeCell ref="E29:F29"/>
    <mergeCell ref="E28:I28"/>
    <mergeCell ref="F15:G16"/>
    <mergeCell ref="I15:I16"/>
    <mergeCell ref="H15:H16"/>
    <mergeCell ref="H13:H14"/>
    <mergeCell ref="H7:H8"/>
    <mergeCell ref="I7:I8"/>
    <mergeCell ref="K13:K14"/>
    <mergeCell ref="E13:E14"/>
    <mergeCell ref="F13:G14"/>
    <mergeCell ref="K15:K16"/>
    <mergeCell ref="J15:J16"/>
    <mergeCell ref="E15:E16"/>
    <mergeCell ref="K11:K12"/>
    <mergeCell ref="I13:I14"/>
    <mergeCell ref="F11:G12"/>
    <mergeCell ref="H11:H12"/>
    <mergeCell ref="F7:G8"/>
    <mergeCell ref="E11:E12"/>
    <mergeCell ref="L11:L12"/>
    <mergeCell ref="I11:I12"/>
    <mergeCell ref="J11:J12"/>
    <mergeCell ref="J13:J14"/>
    <mergeCell ref="K7:K8"/>
    <mergeCell ref="L13:L14"/>
    <mergeCell ref="B2:L3"/>
    <mergeCell ref="B5:L6"/>
    <mergeCell ref="L7:L8"/>
    <mergeCell ref="L9:L10"/>
    <mergeCell ref="E9:E10"/>
    <mergeCell ref="D9:D10"/>
    <mergeCell ref="K9:K10"/>
    <mergeCell ref="H9:H10"/>
    <mergeCell ref="C7:C8"/>
    <mergeCell ref="D7:D8"/>
    <mergeCell ref="E7:E8"/>
    <mergeCell ref="J7:J8"/>
    <mergeCell ref="F9:G10"/>
    <mergeCell ref="J9:J10"/>
    <mergeCell ref="I9:I10"/>
    <mergeCell ref="C9:C10"/>
    <mergeCell ref="B11:B12"/>
    <mergeCell ref="C13:C14"/>
  </mergeCells>
  <phoneticPr fontId="1"/>
  <pageMargins left="0.27" right="0.17" top="0.46" bottom="0.14000000000000001" header="0.48" footer="0.15"/>
  <pageSetup paperSize="9" scale="110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361" t="s">
        <v>51</v>
      </c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3" spans="2:12" ht="14.25" thickBot="1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2:12" ht="18.75" customHeight="1" thickTop="1"/>
    <row r="5" spans="2:12" ht="13.5" customHeight="1">
      <c r="B5" s="367" t="s">
        <v>246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2:12" ht="15" customHeight="1" thickBo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</row>
    <row r="7" spans="2:12" ht="12.75" customHeight="1">
      <c r="B7" s="38"/>
      <c r="C7" s="475" t="s">
        <v>107</v>
      </c>
      <c r="D7" s="370" t="s">
        <v>169</v>
      </c>
      <c r="E7" s="370" t="s">
        <v>108</v>
      </c>
      <c r="F7" s="376" t="s">
        <v>109</v>
      </c>
      <c r="G7" s="377"/>
      <c r="H7" s="372" t="s">
        <v>25</v>
      </c>
      <c r="I7" s="370" t="s">
        <v>26</v>
      </c>
      <c r="J7" s="370" t="s">
        <v>27</v>
      </c>
      <c r="K7" s="374" t="s">
        <v>28</v>
      </c>
      <c r="L7" s="380" t="s">
        <v>29</v>
      </c>
    </row>
    <row r="8" spans="2:12" ht="12.75" customHeight="1" thickBot="1">
      <c r="B8" s="39"/>
      <c r="C8" s="476"/>
      <c r="D8" s="371"/>
      <c r="E8" s="371"/>
      <c r="F8" s="378"/>
      <c r="G8" s="379"/>
      <c r="H8" s="373"/>
      <c r="I8" s="371"/>
      <c r="J8" s="371"/>
      <c r="K8" s="375"/>
      <c r="L8" s="381"/>
    </row>
    <row r="9" spans="2:12" ht="12.75" customHeight="1">
      <c r="B9" s="473" t="s">
        <v>107</v>
      </c>
      <c r="C9" s="428"/>
      <c r="D9" s="370"/>
      <c r="E9" s="370"/>
      <c r="F9" s="376"/>
      <c r="G9" s="377"/>
      <c r="H9" s="372"/>
      <c r="I9" s="370"/>
      <c r="J9" s="370"/>
      <c r="K9" s="374"/>
      <c r="L9" s="380"/>
    </row>
    <row r="10" spans="2:12" ht="12.75" customHeight="1">
      <c r="B10" s="474"/>
      <c r="C10" s="429"/>
      <c r="D10" s="410"/>
      <c r="E10" s="410"/>
      <c r="F10" s="407"/>
      <c r="G10" s="408"/>
      <c r="H10" s="413"/>
      <c r="I10" s="410"/>
      <c r="J10" s="410"/>
      <c r="K10" s="416"/>
      <c r="L10" s="388"/>
    </row>
    <row r="11" spans="2:12" ht="12.75" customHeight="1">
      <c r="B11" s="397" t="s">
        <v>169</v>
      </c>
      <c r="C11" s="434"/>
      <c r="D11" s="418"/>
      <c r="E11" s="409"/>
      <c r="F11" s="405"/>
      <c r="G11" s="406"/>
      <c r="H11" s="414"/>
      <c r="I11" s="409"/>
      <c r="J11" s="409"/>
      <c r="K11" s="417"/>
      <c r="L11" s="387"/>
    </row>
    <row r="12" spans="2:12" ht="12.75" customHeight="1">
      <c r="B12" s="396"/>
      <c r="C12" s="435"/>
      <c r="D12" s="419"/>
      <c r="E12" s="410"/>
      <c r="F12" s="407"/>
      <c r="G12" s="408"/>
      <c r="H12" s="413"/>
      <c r="I12" s="410"/>
      <c r="J12" s="410"/>
      <c r="K12" s="416"/>
      <c r="L12" s="388"/>
    </row>
    <row r="13" spans="2:12" ht="12.75" customHeight="1">
      <c r="B13" s="397" t="s">
        <v>108</v>
      </c>
      <c r="C13" s="434"/>
      <c r="D13" s="409"/>
      <c r="E13" s="418"/>
      <c r="F13" s="405"/>
      <c r="G13" s="406"/>
      <c r="H13" s="414"/>
      <c r="I13" s="409"/>
      <c r="J13" s="409"/>
      <c r="K13" s="417"/>
      <c r="L13" s="387"/>
    </row>
    <row r="14" spans="2:12" ht="12.75" customHeight="1">
      <c r="B14" s="396"/>
      <c r="C14" s="435"/>
      <c r="D14" s="410"/>
      <c r="E14" s="419"/>
      <c r="F14" s="407"/>
      <c r="G14" s="408"/>
      <c r="H14" s="413"/>
      <c r="I14" s="410"/>
      <c r="J14" s="410"/>
      <c r="K14" s="416"/>
      <c r="L14" s="388"/>
    </row>
    <row r="15" spans="2:12" ht="12.75" customHeight="1">
      <c r="B15" s="397" t="s">
        <v>109</v>
      </c>
      <c r="C15" s="434"/>
      <c r="D15" s="409"/>
      <c r="E15" s="409"/>
      <c r="F15" s="400"/>
      <c r="G15" s="401"/>
      <c r="H15" s="414"/>
      <c r="I15" s="409"/>
      <c r="J15" s="409"/>
      <c r="K15" s="417"/>
      <c r="L15" s="43"/>
    </row>
    <row r="16" spans="2:12" ht="12.75" customHeight="1" thickBot="1">
      <c r="B16" s="398"/>
      <c r="C16" s="431"/>
      <c r="D16" s="371"/>
      <c r="E16" s="371"/>
      <c r="F16" s="402"/>
      <c r="G16" s="403"/>
      <c r="H16" s="373"/>
      <c r="I16" s="371"/>
      <c r="J16" s="371"/>
      <c r="K16" s="375"/>
      <c r="L16" s="42"/>
    </row>
    <row r="17" spans="2:12" ht="3.75" customHeight="1"/>
    <row r="18" spans="2:12" ht="15" customHeight="1">
      <c r="B18" s="20"/>
      <c r="C18" s="385" t="s">
        <v>41</v>
      </c>
      <c r="D18" s="385"/>
      <c r="E18" s="415" t="s">
        <v>42</v>
      </c>
      <c r="F18" s="415"/>
      <c r="G18" s="26"/>
      <c r="H18" s="477" t="s">
        <v>170</v>
      </c>
      <c r="I18" s="477"/>
      <c r="J18" s="477"/>
      <c r="K18" s="477"/>
      <c r="L18" s="477"/>
    </row>
    <row r="19" spans="2:12" ht="15" customHeight="1">
      <c r="B19" s="20"/>
      <c r="C19" s="26"/>
      <c r="D19" s="26"/>
      <c r="E19" s="415" t="s">
        <v>43</v>
      </c>
      <c r="F19" s="415"/>
      <c r="G19" s="26"/>
      <c r="H19" s="385" t="s">
        <v>110</v>
      </c>
      <c r="I19" s="385"/>
      <c r="J19" s="385"/>
      <c r="K19" s="385"/>
      <c r="L19" s="385"/>
    </row>
    <row r="20" spans="2:12" ht="14.25" customHeight="1">
      <c r="B20" s="20"/>
      <c r="C20" s="26"/>
      <c r="D20" s="29"/>
      <c r="E20" s="399" t="s">
        <v>56</v>
      </c>
      <c r="F20" s="399"/>
      <c r="G20" s="399"/>
      <c r="H20" s="399"/>
      <c r="I20" s="399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465" t="s">
        <v>46</v>
      </c>
      <c r="D22" s="466"/>
      <c r="E22" s="465" t="s">
        <v>50</v>
      </c>
      <c r="F22" s="467"/>
      <c r="G22" s="467"/>
      <c r="H22" s="467"/>
      <c r="I22" s="466"/>
      <c r="J22" s="465" t="s">
        <v>45</v>
      </c>
      <c r="K22" s="467"/>
      <c r="L22" s="466"/>
    </row>
    <row r="23" spans="2:12" ht="15" customHeight="1">
      <c r="B23" s="45" t="s">
        <v>47</v>
      </c>
      <c r="C23" s="471" t="s">
        <v>146</v>
      </c>
      <c r="D23" s="472"/>
      <c r="E23" s="383" t="s">
        <v>107</v>
      </c>
      <c r="F23" s="451"/>
      <c r="G23" s="46" t="s">
        <v>149</v>
      </c>
      <c r="H23" s="451" t="s">
        <v>171</v>
      </c>
      <c r="I23" s="384"/>
      <c r="J23" s="383" t="s">
        <v>65</v>
      </c>
      <c r="K23" s="451"/>
      <c r="L23" s="384"/>
    </row>
    <row r="24" spans="2:12" ht="15" customHeight="1">
      <c r="B24" s="51" t="s">
        <v>48</v>
      </c>
      <c r="C24" s="463" t="s">
        <v>148</v>
      </c>
      <c r="D24" s="464"/>
      <c r="E24" s="421" t="s">
        <v>108</v>
      </c>
      <c r="F24" s="436"/>
      <c r="G24" s="52" t="s">
        <v>172</v>
      </c>
      <c r="H24" s="436" t="s">
        <v>109</v>
      </c>
      <c r="I24" s="420"/>
      <c r="J24" s="421" t="s">
        <v>66</v>
      </c>
      <c r="K24" s="436"/>
      <c r="L24" s="420"/>
    </row>
    <row r="25" spans="2:12" ht="5.25" customHeight="1">
      <c r="B25" s="56"/>
      <c r="C25" s="437"/>
      <c r="D25" s="470"/>
      <c r="E25" s="450"/>
      <c r="F25" s="438"/>
      <c r="G25" s="438"/>
      <c r="H25" s="438"/>
      <c r="I25" s="440"/>
      <c r="J25" s="450"/>
      <c r="K25" s="438"/>
      <c r="L25" s="440"/>
    </row>
    <row r="26" spans="2:12" ht="15.75" customHeight="1">
      <c r="B26" s="51" t="s">
        <v>49</v>
      </c>
      <c r="C26" s="463" t="s">
        <v>150</v>
      </c>
      <c r="D26" s="464"/>
      <c r="E26" s="421" t="s">
        <v>107</v>
      </c>
      <c r="F26" s="436"/>
      <c r="G26" s="52" t="s">
        <v>149</v>
      </c>
      <c r="H26" s="436" t="s">
        <v>108</v>
      </c>
      <c r="I26" s="420"/>
      <c r="J26" s="421" t="s">
        <v>67</v>
      </c>
      <c r="K26" s="436"/>
      <c r="L26" s="420"/>
    </row>
    <row r="27" spans="2:12" ht="15" customHeight="1">
      <c r="B27" s="51" t="s">
        <v>57</v>
      </c>
      <c r="C27" s="463" t="s">
        <v>151</v>
      </c>
      <c r="D27" s="464"/>
      <c r="E27" s="421" t="s">
        <v>173</v>
      </c>
      <c r="F27" s="436"/>
      <c r="G27" s="52" t="s">
        <v>119</v>
      </c>
      <c r="H27" s="436" t="s">
        <v>109</v>
      </c>
      <c r="I27" s="420"/>
      <c r="J27" s="421" t="s">
        <v>68</v>
      </c>
      <c r="K27" s="436"/>
      <c r="L27" s="420"/>
    </row>
    <row r="28" spans="2:12" ht="5.25" customHeight="1">
      <c r="B28" s="47"/>
      <c r="C28" s="468"/>
      <c r="D28" s="469"/>
      <c r="E28" s="392"/>
      <c r="F28" s="393"/>
      <c r="G28" s="393"/>
      <c r="H28" s="393"/>
      <c r="I28" s="394"/>
      <c r="J28" s="392"/>
      <c r="K28" s="393"/>
      <c r="L28" s="394"/>
    </row>
    <row r="29" spans="2:12" ht="15" customHeight="1">
      <c r="B29" s="51" t="s">
        <v>58</v>
      </c>
      <c r="C29" s="463" t="s">
        <v>153</v>
      </c>
      <c r="D29" s="464"/>
      <c r="E29" s="421" t="s">
        <v>107</v>
      </c>
      <c r="F29" s="436"/>
      <c r="G29" s="52" t="s">
        <v>149</v>
      </c>
      <c r="H29" s="436" t="s">
        <v>109</v>
      </c>
      <c r="I29" s="420"/>
      <c r="J29" s="421" t="s">
        <v>69</v>
      </c>
      <c r="K29" s="436"/>
      <c r="L29" s="420"/>
    </row>
    <row r="30" spans="2:12" ht="13.5" customHeight="1">
      <c r="B30" s="53" t="s">
        <v>59</v>
      </c>
      <c r="C30" s="461" t="s">
        <v>154</v>
      </c>
      <c r="D30" s="462"/>
      <c r="E30" s="426" t="s">
        <v>173</v>
      </c>
      <c r="F30" s="427"/>
      <c r="G30" s="54" t="s">
        <v>119</v>
      </c>
      <c r="H30" s="427" t="s">
        <v>108</v>
      </c>
      <c r="I30" s="433"/>
      <c r="J30" s="426" t="s">
        <v>70</v>
      </c>
      <c r="K30" s="427"/>
      <c r="L30" s="433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367" t="s">
        <v>247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</row>
    <row r="33" spans="2:19" ht="15" customHeight="1" thickBot="1"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</row>
    <row r="34" spans="2:19" ht="12.75" customHeight="1">
      <c r="B34" s="147"/>
      <c r="C34" s="430"/>
      <c r="D34" s="430" t="s">
        <v>111</v>
      </c>
      <c r="E34" s="149" t="s">
        <v>112</v>
      </c>
      <c r="F34" s="376" t="s">
        <v>35</v>
      </c>
      <c r="G34" s="377"/>
      <c r="H34" s="372" t="s">
        <v>25</v>
      </c>
      <c r="I34" s="370" t="s">
        <v>26</v>
      </c>
      <c r="J34" s="370" t="s">
        <v>27</v>
      </c>
      <c r="K34" s="374" t="s">
        <v>28</v>
      </c>
      <c r="L34" s="380" t="s">
        <v>29</v>
      </c>
    </row>
    <row r="35" spans="2:19" ht="12.75" customHeight="1" thickBot="1">
      <c r="B35" s="147"/>
      <c r="C35" s="431"/>
      <c r="D35" s="431"/>
      <c r="E35" s="150" t="s">
        <v>338</v>
      </c>
      <c r="F35" s="378"/>
      <c r="G35" s="379"/>
      <c r="H35" s="373"/>
      <c r="I35" s="371"/>
      <c r="J35" s="371"/>
      <c r="K35" s="375"/>
      <c r="L35" s="381"/>
    </row>
    <row r="36" spans="2:19" ht="12.75" customHeight="1">
      <c r="B36" s="480"/>
      <c r="C36" s="395" t="s">
        <v>111</v>
      </c>
      <c r="D36" s="428"/>
      <c r="E36" s="370"/>
      <c r="F36" s="376"/>
      <c r="G36" s="377"/>
      <c r="H36" s="372"/>
      <c r="I36" s="370"/>
      <c r="J36" s="370"/>
      <c r="K36" s="374"/>
      <c r="L36" s="380"/>
    </row>
    <row r="37" spans="2:19" ht="12.75" customHeight="1">
      <c r="B37" s="480"/>
      <c r="C37" s="396"/>
      <c r="D37" s="429"/>
      <c r="E37" s="410"/>
      <c r="F37" s="407"/>
      <c r="G37" s="408"/>
      <c r="H37" s="413"/>
      <c r="I37" s="410"/>
      <c r="J37" s="410"/>
      <c r="K37" s="416"/>
      <c r="L37" s="388"/>
    </row>
    <row r="38" spans="2:19" ht="12.75" customHeight="1">
      <c r="B38" s="480"/>
      <c r="C38" s="137" t="s">
        <v>112</v>
      </c>
      <c r="D38" s="434"/>
      <c r="E38" s="418"/>
      <c r="F38" s="405"/>
      <c r="G38" s="406"/>
      <c r="H38" s="414"/>
      <c r="I38" s="409"/>
      <c r="J38" s="409"/>
      <c r="K38" s="417"/>
      <c r="L38" s="387"/>
    </row>
    <row r="39" spans="2:19" ht="12.75" customHeight="1">
      <c r="B39" s="480"/>
      <c r="C39" s="106" t="s">
        <v>306</v>
      </c>
      <c r="D39" s="435"/>
      <c r="E39" s="419"/>
      <c r="F39" s="407"/>
      <c r="G39" s="408"/>
      <c r="H39" s="413"/>
      <c r="I39" s="410"/>
      <c r="J39" s="410"/>
      <c r="K39" s="416"/>
      <c r="L39" s="388"/>
    </row>
    <row r="40" spans="2:19" ht="12.75" customHeight="1">
      <c r="B40" s="478"/>
      <c r="C40" s="397" t="s">
        <v>35</v>
      </c>
      <c r="D40" s="479"/>
      <c r="E40" s="409"/>
      <c r="F40" s="400"/>
      <c r="G40" s="401"/>
      <c r="H40" s="414"/>
      <c r="I40" s="409"/>
      <c r="J40" s="409"/>
      <c r="K40" s="417"/>
      <c r="L40" s="387"/>
    </row>
    <row r="41" spans="2:19" ht="12.75" customHeight="1" thickBot="1">
      <c r="B41" s="478"/>
      <c r="C41" s="398"/>
      <c r="D41" s="431"/>
      <c r="E41" s="371"/>
      <c r="F41" s="402"/>
      <c r="G41" s="403"/>
      <c r="H41" s="373"/>
      <c r="I41" s="371"/>
      <c r="J41" s="371"/>
      <c r="K41" s="375"/>
      <c r="L41" s="381"/>
    </row>
    <row r="42" spans="2:19" ht="3.75" customHeight="1">
      <c r="B42" s="34"/>
      <c r="C42" s="148"/>
      <c r="D42" s="34"/>
      <c r="E42" s="34"/>
      <c r="F42" s="34"/>
      <c r="G42" s="34"/>
      <c r="H42" s="34"/>
      <c r="I42" s="34"/>
      <c r="J42" s="34"/>
      <c r="K42" s="34"/>
      <c r="L42" s="34"/>
    </row>
    <row r="43" spans="2:19" ht="15" customHeight="1">
      <c r="B43" s="30"/>
      <c r="C43" s="385" t="s">
        <v>41</v>
      </c>
      <c r="D43" s="385"/>
      <c r="E43" s="415" t="s">
        <v>115</v>
      </c>
      <c r="F43" s="385"/>
      <c r="G43" s="26"/>
      <c r="H43" s="385" t="s">
        <v>332</v>
      </c>
      <c r="I43" s="385"/>
      <c r="J43" s="386"/>
      <c r="K43" s="386"/>
      <c r="L43" s="386"/>
    </row>
    <row r="44" spans="2:19" ht="15" customHeight="1">
      <c r="B44" s="30"/>
      <c r="C44" s="26"/>
      <c r="D44" s="26"/>
      <c r="E44" s="415" t="s">
        <v>116</v>
      </c>
      <c r="F44" s="385"/>
      <c r="G44" s="26"/>
      <c r="H44" s="385" t="s">
        <v>35</v>
      </c>
      <c r="I44" s="385"/>
      <c r="J44" s="386"/>
      <c r="K44" s="386"/>
      <c r="L44" s="386"/>
    </row>
    <row r="45" spans="2:19" ht="14.25" customHeight="1">
      <c r="B45" s="30"/>
      <c r="C45" s="26"/>
      <c r="D45" s="29"/>
      <c r="E45" s="399" t="s">
        <v>44</v>
      </c>
      <c r="F45" s="399"/>
      <c r="G45" s="399"/>
      <c r="H45" s="399"/>
      <c r="I45" s="399"/>
      <c r="J45" s="22"/>
      <c r="K45" s="22"/>
      <c r="L45" s="22"/>
    </row>
    <row r="46" spans="2:19" ht="3.75" customHeight="1"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9" ht="15" customHeight="1">
      <c r="B47" s="44" t="s">
        <v>40</v>
      </c>
      <c r="C47" s="360" t="s">
        <v>46</v>
      </c>
      <c r="D47" s="360"/>
      <c r="E47" s="360" t="s">
        <v>50</v>
      </c>
      <c r="F47" s="360"/>
      <c r="G47" s="360"/>
      <c r="H47" s="360"/>
      <c r="I47" s="360"/>
      <c r="J47" s="360" t="s">
        <v>45</v>
      </c>
      <c r="K47" s="360"/>
      <c r="L47" s="360"/>
    </row>
    <row r="48" spans="2:19" ht="15" customHeight="1">
      <c r="B48" s="45" t="s">
        <v>47</v>
      </c>
      <c r="C48" s="391" t="s">
        <v>325</v>
      </c>
      <c r="D48" s="382"/>
      <c r="E48" s="382" t="s">
        <v>111</v>
      </c>
      <c r="F48" s="383"/>
      <c r="G48" s="46" t="s">
        <v>118</v>
      </c>
      <c r="H48" s="384" t="s">
        <v>328</v>
      </c>
      <c r="I48" s="382"/>
      <c r="J48" s="382" t="s">
        <v>330</v>
      </c>
      <c r="K48" s="382"/>
      <c r="L48" s="382"/>
      <c r="O48" s="34"/>
      <c r="P48" s="34"/>
      <c r="Q48" s="34"/>
      <c r="R48" s="34"/>
      <c r="S48" s="34"/>
    </row>
    <row r="49" spans="2:19" ht="5.25" customHeight="1">
      <c r="B49" s="47"/>
      <c r="C49" s="390"/>
      <c r="D49" s="390"/>
      <c r="E49" s="392"/>
      <c r="F49" s="393"/>
      <c r="G49" s="393"/>
      <c r="H49" s="393"/>
      <c r="I49" s="394"/>
      <c r="J49" s="390"/>
      <c r="K49" s="390"/>
      <c r="L49" s="390"/>
      <c r="O49" s="35"/>
      <c r="P49" s="35"/>
      <c r="Q49" s="35"/>
      <c r="R49" s="35"/>
      <c r="S49" s="35"/>
    </row>
    <row r="50" spans="2:19" ht="15" customHeight="1">
      <c r="B50" s="51" t="s">
        <v>48</v>
      </c>
      <c r="C50" s="358" t="s">
        <v>326</v>
      </c>
      <c r="D50" s="359"/>
      <c r="E50" s="359" t="s">
        <v>111</v>
      </c>
      <c r="F50" s="421"/>
      <c r="G50" s="52" t="s">
        <v>118</v>
      </c>
      <c r="H50" s="420" t="s">
        <v>35</v>
      </c>
      <c r="I50" s="359"/>
      <c r="J50" s="423" t="s">
        <v>334</v>
      </c>
      <c r="K50" s="424"/>
      <c r="L50" s="425"/>
      <c r="O50" s="34"/>
      <c r="P50" s="34"/>
      <c r="Q50" s="34"/>
      <c r="R50" s="34"/>
      <c r="S50" s="34"/>
    </row>
    <row r="51" spans="2:19" ht="5.25" customHeight="1">
      <c r="B51" s="47"/>
      <c r="C51" s="390"/>
      <c r="D51" s="390"/>
      <c r="E51" s="392"/>
      <c r="F51" s="393"/>
      <c r="G51" s="393"/>
      <c r="H51" s="393"/>
      <c r="I51" s="394"/>
      <c r="J51" s="390"/>
      <c r="K51" s="390"/>
      <c r="L51" s="390"/>
      <c r="O51" s="35"/>
      <c r="P51" s="35"/>
      <c r="Q51" s="35"/>
      <c r="R51" s="35"/>
      <c r="S51" s="35"/>
    </row>
    <row r="52" spans="2:19" ht="15" customHeight="1">
      <c r="B52" s="53" t="s">
        <v>49</v>
      </c>
      <c r="C52" s="432" t="s">
        <v>327</v>
      </c>
      <c r="D52" s="422"/>
      <c r="E52" s="426" t="s">
        <v>329</v>
      </c>
      <c r="F52" s="427"/>
      <c r="G52" s="54" t="s">
        <v>119</v>
      </c>
      <c r="H52" s="427" t="s">
        <v>35</v>
      </c>
      <c r="I52" s="433"/>
      <c r="J52" s="422" t="s">
        <v>335</v>
      </c>
      <c r="K52" s="422"/>
      <c r="L52" s="422"/>
      <c r="O52" s="31"/>
      <c r="P52" s="31"/>
      <c r="Q52" s="31"/>
      <c r="R52" s="31"/>
      <c r="S52" s="31"/>
    </row>
  </sheetData>
  <mergeCells count="154">
    <mergeCell ref="H27:I27"/>
    <mergeCell ref="I38:I39"/>
    <mergeCell ref="B36:B37"/>
    <mergeCell ref="F34:G35"/>
    <mergeCell ref="H34:H35"/>
    <mergeCell ref="C34:C35"/>
    <mergeCell ref="D34:D35"/>
    <mergeCell ref="L34:L35"/>
    <mergeCell ref="I34:I35"/>
    <mergeCell ref="J34:J35"/>
    <mergeCell ref="H36:H37"/>
    <mergeCell ref="F36:G37"/>
    <mergeCell ref="K36:K37"/>
    <mergeCell ref="K38:K39"/>
    <mergeCell ref="D38:D39"/>
    <mergeCell ref="E38:E39"/>
    <mergeCell ref="C29:D29"/>
    <mergeCell ref="E28:I28"/>
    <mergeCell ref="J30:L30"/>
    <mergeCell ref="H30:I30"/>
    <mergeCell ref="C28:D28"/>
    <mergeCell ref="J28:L28"/>
    <mergeCell ref="E29:F29"/>
    <mergeCell ref="H29:I29"/>
    <mergeCell ref="J29:L29"/>
    <mergeCell ref="B32:L33"/>
    <mergeCell ref="E30:F30"/>
    <mergeCell ref="C30:D30"/>
    <mergeCell ref="K34:K35"/>
    <mergeCell ref="L38:L39"/>
    <mergeCell ref="F38:G39"/>
    <mergeCell ref="L36:L37"/>
    <mergeCell ref="I36:I37"/>
    <mergeCell ref="H38:H39"/>
    <mergeCell ref="B38:B39"/>
    <mergeCell ref="C52:D52"/>
    <mergeCell ref="J52:L52"/>
    <mergeCell ref="E52:F52"/>
    <mergeCell ref="H52:I52"/>
    <mergeCell ref="C47:D47"/>
    <mergeCell ref="J47:L47"/>
    <mergeCell ref="K40:K41"/>
    <mergeCell ref="J36:J37"/>
    <mergeCell ref="E36:E37"/>
    <mergeCell ref="J38:J39"/>
    <mergeCell ref="D36:D37"/>
    <mergeCell ref="C36:C37"/>
    <mergeCell ref="E47:I47"/>
    <mergeCell ref="H44:L44"/>
    <mergeCell ref="E40:E41"/>
    <mergeCell ref="H43:L43"/>
    <mergeCell ref="H40:H41"/>
    <mergeCell ref="I40:I41"/>
    <mergeCell ref="C43:D43"/>
    <mergeCell ref="E43:F43"/>
    <mergeCell ref="C40:C41"/>
    <mergeCell ref="D40:D41"/>
    <mergeCell ref="E49:I49"/>
    <mergeCell ref="H48:I48"/>
    <mergeCell ref="C51:D51"/>
    <mergeCell ref="E50:F50"/>
    <mergeCell ref="H50:I50"/>
    <mergeCell ref="J51:L51"/>
    <mergeCell ref="E51:I51"/>
    <mergeCell ref="C50:D50"/>
    <mergeCell ref="J50:L50"/>
    <mergeCell ref="C49:D49"/>
    <mergeCell ref="B40:B41"/>
    <mergeCell ref="J48:L48"/>
    <mergeCell ref="J49:L49"/>
    <mergeCell ref="C48:D48"/>
    <mergeCell ref="E48:F48"/>
    <mergeCell ref="J40:J41"/>
    <mergeCell ref="L40:L41"/>
    <mergeCell ref="E44:F44"/>
    <mergeCell ref="F40:G41"/>
    <mergeCell ref="E45:I45"/>
    <mergeCell ref="J25:L25"/>
    <mergeCell ref="J27:L27"/>
    <mergeCell ref="J24:L24"/>
    <mergeCell ref="J23:L23"/>
    <mergeCell ref="J26:L26"/>
    <mergeCell ref="C26:D26"/>
    <mergeCell ref="C22:D22"/>
    <mergeCell ref="D15:D16"/>
    <mergeCell ref="J11:J12"/>
    <mergeCell ref="C18:D18"/>
    <mergeCell ref="C13:C14"/>
    <mergeCell ref="E24:F24"/>
    <mergeCell ref="H24:I24"/>
    <mergeCell ref="H23:I23"/>
    <mergeCell ref="C25:D25"/>
    <mergeCell ref="E25:I25"/>
    <mergeCell ref="H26:I26"/>
    <mergeCell ref="E23:F23"/>
    <mergeCell ref="I11:I12"/>
    <mergeCell ref="C24:D24"/>
    <mergeCell ref="C23:D23"/>
    <mergeCell ref="C27:D27"/>
    <mergeCell ref="E27:F27"/>
    <mergeCell ref="E26:F26"/>
    <mergeCell ref="E18:F18"/>
    <mergeCell ref="E20:I20"/>
    <mergeCell ref="E22:I22"/>
    <mergeCell ref="J22:L22"/>
    <mergeCell ref="E15:E16"/>
    <mergeCell ref="F11:G12"/>
    <mergeCell ref="F15:G16"/>
    <mergeCell ref="E9:E10"/>
    <mergeCell ref="E19:F19"/>
    <mergeCell ref="H19:L19"/>
    <mergeCell ref="I15:I16"/>
    <mergeCell ref="J15:J16"/>
    <mergeCell ref="K15:K16"/>
    <mergeCell ref="H15:H16"/>
    <mergeCell ref="F9:G10"/>
    <mergeCell ref="J9:J10"/>
    <mergeCell ref="L13:L14"/>
    <mergeCell ref="I13:I14"/>
    <mergeCell ref="K9:K10"/>
    <mergeCell ref="H18:L18"/>
    <mergeCell ref="K11:K12"/>
    <mergeCell ref="J7:J8"/>
    <mergeCell ref="L9:L10"/>
    <mergeCell ref="H13:H14"/>
    <mergeCell ref="K13:K14"/>
    <mergeCell ref="H11:H12"/>
    <mergeCell ref="L11:L12"/>
    <mergeCell ref="D7:D8"/>
    <mergeCell ref="F13:G14"/>
    <mergeCell ref="B2:L3"/>
    <mergeCell ref="B5:L6"/>
    <mergeCell ref="C7:C8"/>
    <mergeCell ref="E7:E8"/>
    <mergeCell ref="F7:G8"/>
    <mergeCell ref="H7:H8"/>
    <mergeCell ref="I7:I8"/>
    <mergeCell ref="K7:K8"/>
    <mergeCell ref="L7:L8"/>
    <mergeCell ref="B15:B16"/>
    <mergeCell ref="B9:B10"/>
    <mergeCell ref="B13:B14"/>
    <mergeCell ref="D13:D14"/>
    <mergeCell ref="E13:E14"/>
    <mergeCell ref="C11:C12"/>
    <mergeCell ref="B11:B12"/>
    <mergeCell ref="J13:J14"/>
    <mergeCell ref="C15:C16"/>
    <mergeCell ref="C9:C10"/>
    <mergeCell ref="D9:D10"/>
    <mergeCell ref="D11:D12"/>
    <mergeCell ref="E11:E12"/>
    <mergeCell ref="H9:H10"/>
    <mergeCell ref="I9:I10"/>
  </mergeCells>
  <phoneticPr fontId="1"/>
  <pageMargins left="0.86" right="0.17" top="0.99" bottom="0.15" header="0.01" footer="7040929.9900000002"/>
  <pageSetup paperSize="9" scale="11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2" width="9.375" customWidth="1"/>
    <col min="3" max="3" width="9.5" customWidth="1"/>
    <col min="4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361" t="s">
        <v>51</v>
      </c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3" spans="2:12" ht="14.25" thickBot="1"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2:12" ht="18.75" customHeight="1" thickTop="1"/>
    <row r="5" spans="2:12" ht="13.5" customHeight="1">
      <c r="B5" s="367" t="s">
        <v>243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2:12" ht="15" customHeight="1" thickBot="1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</row>
    <row r="7" spans="2:12" ht="12.75" customHeight="1">
      <c r="B7" s="38"/>
      <c r="C7" s="59" t="s">
        <v>174</v>
      </c>
      <c r="D7" s="27" t="s">
        <v>81</v>
      </c>
      <c r="E7" s="40" t="s">
        <v>140</v>
      </c>
      <c r="F7" s="376" t="s">
        <v>83</v>
      </c>
      <c r="G7" s="377"/>
      <c r="H7" s="372" t="s">
        <v>25</v>
      </c>
      <c r="I7" s="370" t="s">
        <v>26</v>
      </c>
      <c r="J7" s="370" t="s">
        <v>27</v>
      </c>
      <c r="K7" s="374" t="s">
        <v>28</v>
      </c>
      <c r="L7" s="380" t="s">
        <v>29</v>
      </c>
    </row>
    <row r="8" spans="2:12" ht="12.75" customHeight="1" thickBot="1">
      <c r="B8" s="39"/>
      <c r="C8" s="60" t="s">
        <v>141</v>
      </c>
      <c r="D8" s="37" t="s">
        <v>142</v>
      </c>
      <c r="E8" s="41" t="s">
        <v>82</v>
      </c>
      <c r="F8" s="378"/>
      <c r="G8" s="379"/>
      <c r="H8" s="373"/>
      <c r="I8" s="371"/>
      <c r="J8" s="371"/>
      <c r="K8" s="375"/>
      <c r="L8" s="381"/>
    </row>
    <row r="9" spans="2:12" ht="12.75" customHeight="1">
      <c r="B9" s="38" t="s">
        <v>143</v>
      </c>
      <c r="C9" s="428"/>
      <c r="D9" s="370"/>
      <c r="E9" s="370"/>
      <c r="F9" s="376"/>
      <c r="G9" s="377"/>
      <c r="H9" s="372"/>
      <c r="I9" s="370"/>
      <c r="J9" s="370"/>
      <c r="K9" s="374"/>
      <c r="L9" s="380"/>
    </row>
    <row r="10" spans="2:12" ht="12.75" customHeight="1">
      <c r="B10" s="36" t="s">
        <v>144</v>
      </c>
      <c r="C10" s="429"/>
      <c r="D10" s="410"/>
      <c r="E10" s="410"/>
      <c r="F10" s="407"/>
      <c r="G10" s="408"/>
      <c r="H10" s="413"/>
      <c r="I10" s="410"/>
      <c r="J10" s="410"/>
      <c r="K10" s="416"/>
      <c r="L10" s="388"/>
    </row>
    <row r="11" spans="2:12" ht="12.75" customHeight="1">
      <c r="B11" s="28" t="s">
        <v>81</v>
      </c>
      <c r="C11" s="434"/>
      <c r="D11" s="418"/>
      <c r="E11" s="409"/>
      <c r="F11" s="405"/>
      <c r="G11" s="406"/>
      <c r="H11" s="414"/>
      <c r="I11" s="409"/>
      <c r="J11" s="409"/>
      <c r="K11" s="417"/>
      <c r="L11" s="387"/>
    </row>
    <row r="12" spans="2:12" ht="12.75" customHeight="1">
      <c r="B12" s="36" t="s">
        <v>145</v>
      </c>
      <c r="C12" s="435"/>
      <c r="D12" s="419"/>
      <c r="E12" s="410"/>
      <c r="F12" s="407"/>
      <c r="G12" s="408"/>
      <c r="H12" s="413"/>
      <c r="I12" s="410"/>
      <c r="J12" s="410"/>
      <c r="K12" s="416"/>
      <c r="L12" s="388"/>
    </row>
    <row r="13" spans="2:12" ht="12.75" customHeight="1">
      <c r="B13" s="28" t="s">
        <v>140</v>
      </c>
      <c r="C13" s="434"/>
      <c r="D13" s="409"/>
      <c r="E13" s="418"/>
      <c r="F13" s="405"/>
      <c r="G13" s="406"/>
      <c r="H13" s="414"/>
      <c r="I13" s="409"/>
      <c r="J13" s="409"/>
      <c r="K13" s="417"/>
      <c r="L13" s="387"/>
    </row>
    <row r="14" spans="2:12" ht="12.75" customHeight="1">
      <c r="B14" s="36" t="s">
        <v>82</v>
      </c>
      <c r="C14" s="435"/>
      <c r="D14" s="410"/>
      <c r="E14" s="419"/>
      <c r="F14" s="407"/>
      <c r="G14" s="408"/>
      <c r="H14" s="413"/>
      <c r="I14" s="410"/>
      <c r="J14" s="410"/>
      <c r="K14" s="416"/>
      <c r="L14" s="388"/>
    </row>
    <row r="15" spans="2:12" ht="12.75" customHeight="1">
      <c r="B15" s="397" t="s">
        <v>83</v>
      </c>
      <c r="C15" s="434"/>
      <c r="D15" s="409"/>
      <c r="E15" s="409"/>
      <c r="F15" s="400"/>
      <c r="G15" s="401"/>
      <c r="H15" s="414"/>
      <c r="I15" s="409"/>
      <c r="J15" s="409"/>
      <c r="K15" s="417"/>
      <c r="L15" s="43"/>
    </row>
    <row r="16" spans="2:12" ht="12.75" customHeight="1" thickBot="1">
      <c r="B16" s="398"/>
      <c r="C16" s="431"/>
      <c r="D16" s="371"/>
      <c r="E16" s="371"/>
      <c r="F16" s="402"/>
      <c r="G16" s="403"/>
      <c r="H16" s="373"/>
      <c r="I16" s="371"/>
      <c r="J16" s="371"/>
      <c r="K16" s="375"/>
      <c r="L16" s="42"/>
    </row>
    <row r="17" spans="2:12" ht="3.75" customHeight="1"/>
    <row r="18" spans="2:12" ht="15" customHeight="1">
      <c r="B18" s="20"/>
      <c r="C18" s="385" t="s">
        <v>41</v>
      </c>
      <c r="D18" s="385"/>
      <c r="E18" s="415" t="s">
        <v>42</v>
      </c>
      <c r="F18" s="385"/>
      <c r="G18" s="26"/>
      <c r="H18" s="385" t="s">
        <v>84</v>
      </c>
      <c r="I18" s="385"/>
      <c r="J18" s="386"/>
      <c r="K18" s="386"/>
      <c r="L18" s="386"/>
    </row>
    <row r="19" spans="2:12" ht="15" customHeight="1">
      <c r="B19" s="20"/>
      <c r="C19" s="26"/>
      <c r="D19" s="26"/>
      <c r="E19" s="415" t="s">
        <v>43</v>
      </c>
      <c r="F19" s="385"/>
      <c r="G19" s="26"/>
      <c r="H19" s="385" t="s">
        <v>85</v>
      </c>
      <c r="I19" s="385"/>
      <c r="J19" s="386"/>
      <c r="K19" s="386"/>
      <c r="L19" s="386"/>
    </row>
    <row r="20" spans="2:12" ht="14.25" customHeight="1">
      <c r="B20" s="20"/>
      <c r="C20" s="26"/>
      <c r="D20" s="29"/>
      <c r="E20" s="399" t="s">
        <v>56</v>
      </c>
      <c r="F20" s="399"/>
      <c r="G20" s="399"/>
      <c r="H20" s="399"/>
      <c r="I20" s="399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360" t="s">
        <v>46</v>
      </c>
      <c r="D22" s="360"/>
      <c r="E22" s="360" t="s">
        <v>50</v>
      </c>
      <c r="F22" s="360"/>
      <c r="G22" s="360"/>
      <c r="H22" s="360"/>
      <c r="I22" s="360"/>
      <c r="J22" s="360" t="s">
        <v>45</v>
      </c>
      <c r="K22" s="360"/>
      <c r="L22" s="360"/>
    </row>
    <row r="23" spans="2:12" ht="15" customHeight="1">
      <c r="B23" s="45" t="s">
        <v>47</v>
      </c>
      <c r="C23" s="391" t="s">
        <v>146</v>
      </c>
      <c r="D23" s="382"/>
      <c r="E23" s="383" t="s">
        <v>147</v>
      </c>
      <c r="F23" s="451"/>
      <c r="G23" s="46" t="s">
        <v>119</v>
      </c>
      <c r="H23" s="451" t="s">
        <v>37</v>
      </c>
      <c r="I23" s="384"/>
      <c r="J23" s="382" t="s">
        <v>65</v>
      </c>
      <c r="K23" s="382"/>
      <c r="L23" s="382"/>
    </row>
    <row r="24" spans="2:12" ht="15" customHeight="1">
      <c r="B24" s="51" t="s">
        <v>48</v>
      </c>
      <c r="C24" s="358" t="s">
        <v>148</v>
      </c>
      <c r="D24" s="359"/>
      <c r="E24" s="421" t="s">
        <v>88</v>
      </c>
      <c r="F24" s="436"/>
      <c r="G24" s="52" t="s">
        <v>149</v>
      </c>
      <c r="H24" s="436" t="s">
        <v>83</v>
      </c>
      <c r="I24" s="420"/>
      <c r="J24" s="359" t="s">
        <v>66</v>
      </c>
      <c r="K24" s="359"/>
      <c r="L24" s="359"/>
    </row>
    <row r="25" spans="2:12" ht="5.25" customHeight="1">
      <c r="B25" s="56"/>
      <c r="C25" s="437"/>
      <c r="D25" s="438"/>
      <c r="E25" s="450"/>
      <c r="F25" s="438"/>
      <c r="G25" s="438"/>
      <c r="H25" s="438"/>
      <c r="I25" s="440"/>
      <c r="J25" s="438"/>
      <c r="K25" s="438"/>
      <c r="L25" s="440"/>
    </row>
    <row r="26" spans="2:12" ht="15.75" customHeight="1">
      <c r="B26" s="51" t="s">
        <v>49</v>
      </c>
      <c r="C26" s="358" t="s">
        <v>150</v>
      </c>
      <c r="D26" s="359"/>
      <c r="E26" s="421" t="s">
        <v>147</v>
      </c>
      <c r="F26" s="436"/>
      <c r="G26" s="52" t="s">
        <v>119</v>
      </c>
      <c r="H26" s="436" t="s">
        <v>88</v>
      </c>
      <c r="I26" s="420"/>
      <c r="J26" s="421" t="s">
        <v>67</v>
      </c>
      <c r="K26" s="436"/>
      <c r="L26" s="420"/>
    </row>
    <row r="27" spans="2:12" ht="15" customHeight="1">
      <c r="B27" s="51" t="s">
        <v>57</v>
      </c>
      <c r="C27" s="358" t="s">
        <v>151</v>
      </c>
      <c r="D27" s="359"/>
      <c r="E27" s="421" t="s">
        <v>37</v>
      </c>
      <c r="F27" s="436"/>
      <c r="G27" s="52" t="s">
        <v>152</v>
      </c>
      <c r="H27" s="436" t="s">
        <v>83</v>
      </c>
      <c r="I27" s="420"/>
      <c r="J27" s="359" t="s">
        <v>68</v>
      </c>
      <c r="K27" s="359"/>
      <c r="L27" s="359"/>
    </row>
    <row r="28" spans="2:12" ht="5.25" customHeight="1">
      <c r="B28" s="47"/>
      <c r="C28" s="443"/>
      <c r="D28" s="390"/>
      <c r="E28" s="392"/>
      <c r="F28" s="393"/>
      <c r="G28" s="436"/>
      <c r="H28" s="436"/>
      <c r="I28" s="420"/>
      <c r="J28" s="390"/>
      <c r="K28" s="390"/>
      <c r="L28" s="390"/>
    </row>
    <row r="29" spans="2:12" ht="15" customHeight="1">
      <c r="B29" s="51" t="s">
        <v>58</v>
      </c>
      <c r="C29" s="358" t="s">
        <v>153</v>
      </c>
      <c r="D29" s="359"/>
      <c r="E29" s="421" t="s">
        <v>147</v>
      </c>
      <c r="F29" s="436"/>
      <c r="G29" s="52" t="s">
        <v>119</v>
      </c>
      <c r="H29" s="436" t="s">
        <v>83</v>
      </c>
      <c r="I29" s="420"/>
      <c r="J29" s="359" t="s">
        <v>69</v>
      </c>
      <c r="K29" s="359"/>
      <c r="L29" s="359"/>
    </row>
    <row r="30" spans="2:12" ht="13.5" customHeight="1">
      <c r="B30" s="53" t="s">
        <v>59</v>
      </c>
      <c r="C30" s="432" t="s">
        <v>154</v>
      </c>
      <c r="D30" s="422"/>
      <c r="E30" s="426" t="s">
        <v>37</v>
      </c>
      <c r="F30" s="427"/>
      <c r="G30" s="54" t="s">
        <v>152</v>
      </c>
      <c r="H30" s="427" t="s">
        <v>89</v>
      </c>
      <c r="I30" s="433"/>
      <c r="J30" s="422" t="s">
        <v>70</v>
      </c>
      <c r="K30" s="422"/>
      <c r="L30" s="422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367" t="s">
        <v>248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</row>
    <row r="33" spans="2:20" ht="15" customHeight="1" thickBot="1"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</row>
    <row r="34" spans="2:20" ht="12.75" customHeight="1">
      <c r="B34" s="38"/>
      <c r="C34" s="430" t="s">
        <v>80</v>
      </c>
      <c r="D34" s="447" t="s">
        <v>87</v>
      </c>
      <c r="E34" s="370" t="s">
        <v>86</v>
      </c>
      <c r="F34" s="376" t="s">
        <v>128</v>
      </c>
      <c r="G34" s="377"/>
      <c r="H34" s="372" t="s">
        <v>25</v>
      </c>
      <c r="I34" s="370" t="s">
        <v>26</v>
      </c>
      <c r="J34" s="370" t="s">
        <v>27</v>
      </c>
      <c r="K34" s="374" t="s">
        <v>28</v>
      </c>
      <c r="L34" s="380" t="s">
        <v>29</v>
      </c>
    </row>
    <row r="35" spans="2:20" ht="12.75" customHeight="1" thickBot="1">
      <c r="B35" s="39"/>
      <c r="C35" s="431"/>
      <c r="D35" s="448"/>
      <c r="E35" s="371"/>
      <c r="F35" s="378"/>
      <c r="G35" s="379"/>
      <c r="H35" s="373"/>
      <c r="I35" s="371"/>
      <c r="J35" s="371"/>
      <c r="K35" s="375"/>
      <c r="L35" s="381"/>
    </row>
    <row r="36" spans="2:20" ht="12.75" customHeight="1">
      <c r="B36" s="395" t="s">
        <v>80</v>
      </c>
      <c r="C36" s="428"/>
      <c r="D36" s="370"/>
      <c r="E36" s="370"/>
      <c r="F36" s="376"/>
      <c r="G36" s="377"/>
      <c r="H36" s="372"/>
      <c r="I36" s="370"/>
      <c r="J36" s="370"/>
      <c r="K36" s="374"/>
      <c r="L36" s="380"/>
    </row>
    <row r="37" spans="2:20" ht="12.75" customHeight="1">
      <c r="B37" s="396"/>
      <c r="C37" s="429"/>
      <c r="D37" s="410"/>
      <c r="E37" s="410"/>
      <c r="F37" s="407"/>
      <c r="G37" s="408"/>
      <c r="H37" s="413"/>
      <c r="I37" s="410"/>
      <c r="J37" s="410"/>
      <c r="K37" s="416"/>
      <c r="L37" s="388"/>
    </row>
    <row r="38" spans="2:20" ht="12.75" customHeight="1">
      <c r="B38" s="445" t="s">
        <v>87</v>
      </c>
      <c r="C38" s="434"/>
      <c r="D38" s="418"/>
      <c r="E38" s="409"/>
      <c r="F38" s="405"/>
      <c r="G38" s="406"/>
      <c r="H38" s="414"/>
      <c r="I38" s="409"/>
      <c r="J38" s="409"/>
      <c r="K38" s="417"/>
      <c r="L38" s="387"/>
    </row>
    <row r="39" spans="2:20" ht="12.75" customHeight="1">
      <c r="B39" s="446"/>
      <c r="C39" s="435"/>
      <c r="D39" s="419"/>
      <c r="E39" s="410"/>
      <c r="F39" s="407"/>
      <c r="G39" s="408"/>
      <c r="H39" s="413"/>
      <c r="I39" s="410"/>
      <c r="J39" s="410"/>
      <c r="K39" s="416"/>
      <c r="L39" s="388"/>
    </row>
    <row r="40" spans="2:20" ht="12.75" customHeight="1">
      <c r="B40" s="397" t="s">
        <v>86</v>
      </c>
      <c r="C40" s="434"/>
      <c r="D40" s="409"/>
      <c r="E40" s="418"/>
      <c r="F40" s="405"/>
      <c r="G40" s="406"/>
      <c r="H40" s="414"/>
      <c r="I40" s="409"/>
      <c r="J40" s="409"/>
      <c r="K40" s="417"/>
      <c r="L40" s="387"/>
    </row>
    <row r="41" spans="2:20" ht="12" customHeight="1">
      <c r="B41" s="396"/>
      <c r="C41" s="435"/>
      <c r="D41" s="410"/>
      <c r="E41" s="419"/>
      <c r="F41" s="407"/>
      <c r="G41" s="408"/>
      <c r="H41" s="413"/>
      <c r="I41" s="410"/>
      <c r="J41" s="410"/>
      <c r="K41" s="416"/>
      <c r="L41" s="388"/>
    </row>
    <row r="42" spans="2:20" ht="12.75" customHeight="1">
      <c r="B42" s="397" t="s">
        <v>128</v>
      </c>
      <c r="C42" s="434"/>
      <c r="D42" s="409"/>
      <c r="E42" s="409"/>
      <c r="F42" s="400"/>
      <c r="G42" s="401"/>
      <c r="H42" s="414"/>
      <c r="I42" s="409"/>
      <c r="J42" s="409"/>
      <c r="K42" s="417"/>
      <c r="L42" s="43"/>
    </row>
    <row r="43" spans="2:20" ht="12.75" customHeight="1" thickBot="1">
      <c r="B43" s="398"/>
      <c r="C43" s="431"/>
      <c r="D43" s="371"/>
      <c r="E43" s="371"/>
      <c r="F43" s="402"/>
      <c r="G43" s="403"/>
      <c r="H43" s="373"/>
      <c r="I43" s="371"/>
      <c r="J43" s="371"/>
      <c r="K43" s="375"/>
      <c r="L43" s="42"/>
    </row>
    <row r="44" spans="2:20" ht="3.75" customHeight="1"/>
    <row r="45" spans="2:20" ht="15.75" customHeight="1">
      <c r="B45" s="20"/>
      <c r="C45" s="385" t="s">
        <v>41</v>
      </c>
      <c r="D45" s="385"/>
      <c r="E45" s="415" t="s">
        <v>115</v>
      </c>
      <c r="F45" s="385"/>
      <c r="G45" s="26"/>
      <c r="H45" s="385" t="s">
        <v>113</v>
      </c>
      <c r="I45" s="385"/>
      <c r="J45" s="386"/>
      <c r="K45" s="386"/>
      <c r="L45" s="386"/>
    </row>
    <row r="46" spans="2:20" ht="15" customHeight="1">
      <c r="B46" s="20"/>
      <c r="C46" s="26"/>
      <c r="D46" s="26"/>
      <c r="E46" s="415" t="s">
        <v>116</v>
      </c>
      <c r="F46" s="385"/>
      <c r="G46" s="26"/>
      <c r="H46" s="385" t="s">
        <v>114</v>
      </c>
      <c r="I46" s="385"/>
      <c r="J46" s="386"/>
      <c r="K46" s="386"/>
      <c r="L46" s="386"/>
    </row>
    <row r="47" spans="2:20" ht="15" customHeight="1">
      <c r="B47" s="20"/>
      <c r="C47" s="26"/>
      <c r="D47" s="29"/>
      <c r="E47" s="399" t="s">
        <v>307</v>
      </c>
      <c r="F47" s="399"/>
      <c r="G47" s="399"/>
      <c r="H47" s="399"/>
      <c r="I47" s="399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449"/>
      <c r="Q48" s="449"/>
      <c r="R48" s="449"/>
      <c r="S48" s="449"/>
      <c r="T48" s="449"/>
    </row>
    <row r="49" spans="2:12" ht="16.5" customHeight="1">
      <c r="B49" s="44" t="s">
        <v>40</v>
      </c>
      <c r="C49" s="360" t="s">
        <v>46</v>
      </c>
      <c r="D49" s="360"/>
      <c r="E49" s="360" t="s">
        <v>50</v>
      </c>
      <c r="F49" s="360"/>
      <c r="G49" s="360"/>
      <c r="H49" s="360"/>
      <c r="I49" s="360"/>
      <c r="J49" s="360" t="s">
        <v>45</v>
      </c>
      <c r="K49" s="360"/>
      <c r="L49" s="360"/>
    </row>
    <row r="50" spans="2:12" ht="15" customHeight="1">
      <c r="B50" s="45" t="s">
        <v>47</v>
      </c>
      <c r="C50" s="391" t="s">
        <v>129</v>
      </c>
      <c r="D50" s="382"/>
      <c r="E50" s="382" t="s">
        <v>80</v>
      </c>
      <c r="F50" s="383"/>
      <c r="G50" s="46" t="s">
        <v>130</v>
      </c>
      <c r="H50" s="384" t="s">
        <v>127</v>
      </c>
      <c r="I50" s="382"/>
      <c r="J50" s="382" t="s">
        <v>65</v>
      </c>
      <c r="K50" s="382"/>
      <c r="L50" s="382"/>
    </row>
    <row r="51" spans="2:12" ht="15" customHeight="1">
      <c r="B51" s="51" t="s">
        <v>48</v>
      </c>
      <c r="C51" s="358" t="s">
        <v>131</v>
      </c>
      <c r="D51" s="359"/>
      <c r="E51" s="439" t="s">
        <v>86</v>
      </c>
      <c r="F51" s="436"/>
      <c r="G51" s="55" t="s">
        <v>118</v>
      </c>
      <c r="H51" s="444" t="s">
        <v>128</v>
      </c>
      <c r="I51" s="420"/>
      <c r="J51" s="359" t="s">
        <v>66</v>
      </c>
      <c r="K51" s="359"/>
      <c r="L51" s="359"/>
    </row>
    <row r="52" spans="2:12" ht="5.25" customHeight="1">
      <c r="B52" s="56"/>
      <c r="C52" s="437"/>
      <c r="D52" s="438"/>
      <c r="E52" s="392"/>
      <c r="F52" s="393"/>
      <c r="G52" s="393"/>
      <c r="H52" s="393"/>
      <c r="I52" s="394"/>
      <c r="J52" s="438"/>
      <c r="K52" s="438"/>
      <c r="L52" s="440"/>
    </row>
    <row r="53" spans="2:12" ht="15" customHeight="1">
      <c r="B53" s="51" t="s">
        <v>49</v>
      </c>
      <c r="C53" s="358" t="s">
        <v>132</v>
      </c>
      <c r="D53" s="359"/>
      <c r="E53" s="421" t="s">
        <v>80</v>
      </c>
      <c r="F53" s="436"/>
      <c r="G53" s="52" t="s">
        <v>130</v>
      </c>
      <c r="H53" s="420" t="s">
        <v>86</v>
      </c>
      <c r="I53" s="359"/>
      <c r="J53" s="421" t="s">
        <v>67</v>
      </c>
      <c r="K53" s="436"/>
      <c r="L53" s="420"/>
    </row>
    <row r="54" spans="2:12" ht="15" customHeight="1">
      <c r="B54" s="51" t="s">
        <v>57</v>
      </c>
      <c r="C54" s="358" t="s">
        <v>133</v>
      </c>
      <c r="D54" s="359"/>
      <c r="E54" s="421" t="s">
        <v>134</v>
      </c>
      <c r="F54" s="436"/>
      <c r="G54" s="52" t="s">
        <v>119</v>
      </c>
      <c r="H54" s="436" t="s">
        <v>135</v>
      </c>
      <c r="I54" s="420"/>
      <c r="J54" s="359" t="s">
        <v>68</v>
      </c>
      <c r="K54" s="359"/>
      <c r="L54" s="359"/>
    </row>
    <row r="55" spans="2:12" ht="5.25" customHeight="1">
      <c r="B55" s="47"/>
      <c r="C55" s="443"/>
      <c r="D55" s="390"/>
      <c r="E55" s="48"/>
      <c r="F55" s="49"/>
      <c r="G55" s="49"/>
      <c r="H55" s="49"/>
      <c r="I55" s="50"/>
      <c r="J55" s="390"/>
      <c r="K55" s="390"/>
      <c r="L55" s="390"/>
    </row>
    <row r="56" spans="2:12" ht="15" customHeight="1">
      <c r="B56" s="51" t="s">
        <v>58</v>
      </c>
      <c r="C56" s="358" t="s">
        <v>136</v>
      </c>
      <c r="D56" s="359"/>
      <c r="E56" s="359" t="s">
        <v>80</v>
      </c>
      <c r="F56" s="421"/>
      <c r="G56" s="52" t="s">
        <v>130</v>
      </c>
      <c r="H56" s="420" t="s">
        <v>137</v>
      </c>
      <c r="I56" s="359"/>
      <c r="J56" s="359" t="s">
        <v>69</v>
      </c>
      <c r="K56" s="359"/>
      <c r="L56" s="359"/>
    </row>
    <row r="57" spans="2:12" ht="15" customHeight="1">
      <c r="B57" s="53" t="s">
        <v>59</v>
      </c>
      <c r="C57" s="432" t="s">
        <v>138</v>
      </c>
      <c r="D57" s="422"/>
      <c r="E57" s="441" t="s">
        <v>134</v>
      </c>
      <c r="F57" s="427"/>
      <c r="G57" s="58" t="s">
        <v>119</v>
      </c>
      <c r="H57" s="442" t="s">
        <v>86</v>
      </c>
      <c r="I57" s="433"/>
      <c r="J57" s="422" t="s">
        <v>70</v>
      </c>
      <c r="K57" s="422"/>
      <c r="L57" s="422"/>
    </row>
  </sheetData>
  <mergeCells count="171">
    <mergeCell ref="C24:D24"/>
    <mergeCell ref="C26:D26"/>
    <mergeCell ref="P48:T48"/>
    <mergeCell ref="J40:J41"/>
    <mergeCell ref="J36:J37"/>
    <mergeCell ref="J38:J39"/>
    <mergeCell ref="K36:K37"/>
    <mergeCell ref="J42:J43"/>
    <mergeCell ref="L36:L37"/>
    <mergeCell ref="L38:L39"/>
    <mergeCell ref="E28:I28"/>
    <mergeCell ref="I34:I35"/>
    <mergeCell ref="K42:K43"/>
    <mergeCell ref="H46:L46"/>
    <mergeCell ref="C38:C39"/>
    <mergeCell ref="D38:D39"/>
    <mergeCell ref="D42:D43"/>
    <mergeCell ref="C42:C43"/>
    <mergeCell ref="D36:D37"/>
    <mergeCell ref="C36:C37"/>
    <mergeCell ref="C45:D45"/>
    <mergeCell ref="D40:D41"/>
    <mergeCell ref="C30:D30"/>
    <mergeCell ref="J30:L30"/>
    <mergeCell ref="B15:B16"/>
    <mergeCell ref="C28:D28"/>
    <mergeCell ref="B32:L33"/>
    <mergeCell ref="E24:F24"/>
    <mergeCell ref="H30:I30"/>
    <mergeCell ref="E15:E16"/>
    <mergeCell ref="C23:D23"/>
    <mergeCell ref="C22:D22"/>
    <mergeCell ref="J54:L54"/>
    <mergeCell ref="H51:I51"/>
    <mergeCell ref="E54:F54"/>
    <mergeCell ref="H54:I54"/>
    <mergeCell ref="J53:L53"/>
    <mergeCell ref="L34:L35"/>
    <mergeCell ref="H34:H35"/>
    <mergeCell ref="K34:K35"/>
    <mergeCell ref="J34:J35"/>
    <mergeCell ref="K38:K39"/>
    <mergeCell ref="E42:E43"/>
    <mergeCell ref="H42:H43"/>
    <mergeCell ref="E52:I52"/>
    <mergeCell ref="J50:L50"/>
    <mergeCell ref="J49:L49"/>
    <mergeCell ref="E46:F46"/>
    <mergeCell ref="J55:L55"/>
    <mergeCell ref="C56:D56"/>
    <mergeCell ref="C57:D57"/>
    <mergeCell ref="H50:I50"/>
    <mergeCell ref="E51:F51"/>
    <mergeCell ref="E45:F45"/>
    <mergeCell ref="E47:I47"/>
    <mergeCell ref="H45:L45"/>
    <mergeCell ref="E53:F53"/>
    <mergeCell ref="H53:I53"/>
    <mergeCell ref="C50:D50"/>
    <mergeCell ref="J57:L57"/>
    <mergeCell ref="C55:D55"/>
    <mergeCell ref="E57:F57"/>
    <mergeCell ref="H57:I57"/>
    <mergeCell ref="J56:L56"/>
    <mergeCell ref="E56:F56"/>
    <mergeCell ref="H56:I56"/>
    <mergeCell ref="C49:D49"/>
    <mergeCell ref="C54:D54"/>
    <mergeCell ref="C51:D51"/>
    <mergeCell ref="C53:D53"/>
    <mergeCell ref="H36:H37"/>
    <mergeCell ref="C34:C35"/>
    <mergeCell ref="D34:D35"/>
    <mergeCell ref="C52:D52"/>
    <mergeCell ref="F38:G39"/>
    <mergeCell ref="J52:L52"/>
    <mergeCell ref="F34:G35"/>
    <mergeCell ref="F42:G43"/>
    <mergeCell ref="I42:I43"/>
    <mergeCell ref="E49:I49"/>
    <mergeCell ref="I40:I41"/>
    <mergeCell ref="F40:G41"/>
    <mergeCell ref="J51:L51"/>
    <mergeCell ref="E50:F50"/>
    <mergeCell ref="L40:L41"/>
    <mergeCell ref="B40:B41"/>
    <mergeCell ref="C40:C41"/>
    <mergeCell ref="E27:F27"/>
    <mergeCell ref="H38:H39"/>
    <mergeCell ref="I38:I39"/>
    <mergeCell ref="E38:E39"/>
    <mergeCell ref="C29:D29"/>
    <mergeCell ref="L11:L12"/>
    <mergeCell ref="J28:L28"/>
    <mergeCell ref="C27:D27"/>
    <mergeCell ref="E34:E35"/>
    <mergeCell ref="B38:B39"/>
    <mergeCell ref="K13:K14"/>
    <mergeCell ref="D13:D14"/>
    <mergeCell ref="F13:G14"/>
    <mergeCell ref="E26:F26"/>
    <mergeCell ref="J26:L26"/>
    <mergeCell ref="H26:I26"/>
    <mergeCell ref="H27:I27"/>
    <mergeCell ref="J27:L27"/>
    <mergeCell ref="E36:E37"/>
    <mergeCell ref="I36:I37"/>
    <mergeCell ref="J29:L29"/>
    <mergeCell ref="E30:F30"/>
    <mergeCell ref="B42:B43"/>
    <mergeCell ref="E29:F29"/>
    <mergeCell ref="H29:I29"/>
    <mergeCell ref="F36:G37"/>
    <mergeCell ref="B36:B37"/>
    <mergeCell ref="E9:E10"/>
    <mergeCell ref="K40:K41"/>
    <mergeCell ref="H40:H41"/>
    <mergeCell ref="E40:E41"/>
    <mergeCell ref="C18:D18"/>
    <mergeCell ref="C11:C12"/>
    <mergeCell ref="D11:D12"/>
    <mergeCell ref="C15:C16"/>
    <mergeCell ref="E25:I25"/>
    <mergeCell ref="D15:D16"/>
    <mergeCell ref="J25:L25"/>
    <mergeCell ref="C25:D25"/>
    <mergeCell ref="E23:F23"/>
    <mergeCell ref="C13:C14"/>
    <mergeCell ref="J11:J12"/>
    <mergeCell ref="J13:J14"/>
    <mergeCell ref="K11:K12"/>
    <mergeCell ref="F11:G12"/>
    <mergeCell ref="I11:I12"/>
    <mergeCell ref="J23:L23"/>
    <mergeCell ref="H24:I24"/>
    <mergeCell ref="E22:I22"/>
    <mergeCell ref="J24:L24"/>
    <mergeCell ref="H11:H12"/>
    <mergeCell ref="J22:L22"/>
    <mergeCell ref="H13:H14"/>
    <mergeCell ref="E20:I20"/>
    <mergeCell ref="E19:F19"/>
    <mergeCell ref="I15:I16"/>
    <mergeCell ref="E18:F18"/>
    <mergeCell ref="H18:L18"/>
    <mergeCell ref="K15:K16"/>
    <mergeCell ref="L13:L14"/>
    <mergeCell ref="E11:E12"/>
    <mergeCell ref="E13:E14"/>
    <mergeCell ref="I13:I14"/>
    <mergeCell ref="F15:G16"/>
    <mergeCell ref="J15:J16"/>
    <mergeCell ref="H19:L19"/>
    <mergeCell ref="H15:H16"/>
    <mergeCell ref="H23:I23"/>
    <mergeCell ref="B2:L3"/>
    <mergeCell ref="K9:K10"/>
    <mergeCell ref="L9:L10"/>
    <mergeCell ref="H7:H8"/>
    <mergeCell ref="I7:I8"/>
    <mergeCell ref="J7:J8"/>
    <mergeCell ref="K7:K8"/>
    <mergeCell ref="L7:L8"/>
    <mergeCell ref="J9:J10"/>
    <mergeCell ref="F9:G10"/>
    <mergeCell ref="C9:C10"/>
    <mergeCell ref="D9:D10"/>
    <mergeCell ref="I9:I10"/>
    <mergeCell ref="B5:L6"/>
    <mergeCell ref="F7:G8"/>
    <mergeCell ref="H9:H10"/>
  </mergeCells>
  <phoneticPr fontId="1"/>
  <pageMargins left="0.41" right="0.23" top="0.37" bottom="0.15" header="0.01" footer="0.02"/>
  <pageSetup paperSize="9" scale="115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3"/>
  <sheetViews>
    <sheetView workbookViewId="0">
      <selection activeCell="H34" sqref="H34:I34"/>
    </sheetView>
  </sheetViews>
  <sheetFormatPr defaultRowHeight="13.5"/>
  <cols>
    <col min="1" max="1" width="5.875" customWidth="1"/>
    <col min="2" max="5" width="9.375" customWidth="1"/>
    <col min="6" max="6" width="4.625" customWidth="1"/>
    <col min="7" max="7" width="3.625" customWidth="1"/>
    <col min="8" max="8" width="11.25" customWidth="1"/>
    <col min="9" max="9" width="2.5" customWidth="1"/>
    <col min="10" max="11" width="11.25" customWidth="1"/>
    <col min="12" max="12" width="5.25" hidden="1" customWidth="1"/>
    <col min="13" max="13" width="5.875" customWidth="1"/>
  </cols>
  <sheetData>
    <row r="1" spans="2:18" ht="12.75" customHeight="1"/>
    <row r="2" spans="2:18" ht="15" customHeight="1">
      <c r="B2" s="504" t="s">
        <v>301</v>
      </c>
      <c r="C2" s="505"/>
      <c r="D2" s="505"/>
      <c r="E2" s="505"/>
      <c r="F2" s="505"/>
      <c r="G2" s="505"/>
      <c r="H2" s="505"/>
      <c r="I2" s="505"/>
      <c r="J2" s="505"/>
      <c r="K2" s="505"/>
      <c r="L2" s="61"/>
      <c r="M2" s="61"/>
    </row>
    <row r="3" spans="2:18" ht="15" customHeight="1"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61"/>
      <c r="M3" s="61"/>
    </row>
    <row r="4" spans="2:18" ht="21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8" ht="7.5" customHeight="1">
      <c r="B5" s="62"/>
      <c r="C5" s="492" t="s">
        <v>324</v>
      </c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2:18" ht="7.5" customHeight="1">
      <c r="B6" s="6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</row>
    <row r="7" spans="2:18" ht="13.5" customHeight="1">
      <c r="B7" s="63"/>
      <c r="C7" s="488" t="s">
        <v>41</v>
      </c>
      <c r="D7" s="488"/>
      <c r="E7" s="489" t="s">
        <v>115</v>
      </c>
      <c r="F7" s="488"/>
      <c r="G7" s="64"/>
      <c r="H7" s="65" t="s">
        <v>52</v>
      </c>
      <c r="I7" s="65" t="s">
        <v>183</v>
      </c>
      <c r="J7" s="66" t="s">
        <v>117</v>
      </c>
      <c r="K7" s="67"/>
      <c r="L7" s="68"/>
      <c r="M7" s="68"/>
    </row>
    <row r="8" spans="2:18" ht="13.5" customHeight="1">
      <c r="B8" s="63"/>
      <c r="C8" s="64"/>
      <c r="D8" s="64"/>
      <c r="E8" s="489" t="s">
        <v>116</v>
      </c>
      <c r="F8" s="488"/>
      <c r="G8" s="64"/>
      <c r="H8" s="65" t="s">
        <v>53</v>
      </c>
      <c r="I8" s="65"/>
      <c r="J8" s="66"/>
      <c r="K8" s="67"/>
      <c r="L8" s="68"/>
      <c r="M8" s="68"/>
    </row>
    <row r="9" spans="2:18" ht="13.5" customHeight="1">
      <c r="B9" s="63"/>
      <c r="C9" s="488" t="s">
        <v>181</v>
      </c>
      <c r="D9" s="503"/>
      <c r="E9" s="492" t="s">
        <v>203</v>
      </c>
      <c r="F9" s="492"/>
      <c r="G9" s="492"/>
      <c r="H9" s="492"/>
      <c r="I9" s="492"/>
      <c r="J9" s="67"/>
      <c r="K9" s="67"/>
      <c r="L9" s="68"/>
      <c r="M9" s="68"/>
    </row>
    <row r="10" spans="2:18" ht="16.5" customHeight="1">
      <c r="B10" s="69" t="s">
        <v>40</v>
      </c>
      <c r="C10" s="493" t="s">
        <v>46</v>
      </c>
      <c r="D10" s="493"/>
      <c r="E10" s="493" t="s">
        <v>50</v>
      </c>
      <c r="F10" s="493"/>
      <c r="G10" s="493"/>
      <c r="H10" s="493"/>
      <c r="I10" s="493"/>
      <c r="J10" s="509" t="s">
        <v>45</v>
      </c>
      <c r="K10" s="510"/>
      <c r="L10" s="511"/>
      <c r="M10" s="70"/>
    </row>
    <row r="11" spans="2:18" ht="16.5" customHeight="1">
      <c r="B11" s="71" t="s">
        <v>47</v>
      </c>
      <c r="C11" s="506" t="s">
        <v>325</v>
      </c>
      <c r="D11" s="507"/>
      <c r="E11" s="501" t="s">
        <v>111</v>
      </c>
      <c r="F11" s="502"/>
      <c r="G11" s="73" t="s">
        <v>118</v>
      </c>
      <c r="H11" s="507" t="s">
        <v>112</v>
      </c>
      <c r="I11" s="501"/>
      <c r="J11" s="72" t="s">
        <v>35</v>
      </c>
      <c r="K11" s="521" t="s">
        <v>108</v>
      </c>
      <c r="L11" s="522"/>
      <c r="M11" s="70"/>
      <c r="N11" s="34"/>
      <c r="O11" s="34"/>
      <c r="P11" s="34"/>
      <c r="Q11" s="34"/>
      <c r="R11" s="34"/>
    </row>
    <row r="12" spans="2:18" ht="3.75" customHeight="1">
      <c r="B12" s="74"/>
      <c r="C12" s="517"/>
      <c r="D12" s="517"/>
      <c r="E12" s="483"/>
      <c r="F12" s="484"/>
      <c r="G12" s="484"/>
      <c r="H12" s="484"/>
      <c r="I12" s="485"/>
      <c r="J12" s="483"/>
      <c r="K12" s="484"/>
      <c r="L12" s="513"/>
      <c r="M12" s="70"/>
      <c r="N12" s="35"/>
      <c r="O12" s="35"/>
      <c r="P12" s="35"/>
      <c r="Q12" s="35"/>
      <c r="R12" s="35"/>
    </row>
    <row r="13" spans="2:18" ht="16.5" customHeight="1">
      <c r="B13" s="78" t="s">
        <v>48</v>
      </c>
      <c r="C13" s="486" t="s">
        <v>326</v>
      </c>
      <c r="D13" s="487"/>
      <c r="E13" s="487" t="s">
        <v>111</v>
      </c>
      <c r="F13" s="497"/>
      <c r="G13" s="80" t="s">
        <v>118</v>
      </c>
      <c r="H13" s="482" t="s">
        <v>35</v>
      </c>
      <c r="I13" s="487"/>
      <c r="J13" s="79" t="s">
        <v>328</v>
      </c>
      <c r="K13" s="81" t="s">
        <v>318</v>
      </c>
      <c r="L13" s="82"/>
      <c r="M13" s="70"/>
      <c r="N13" s="34"/>
      <c r="O13" s="34"/>
      <c r="P13" s="34"/>
      <c r="Q13" s="34"/>
      <c r="R13" s="34"/>
    </row>
    <row r="14" spans="2:18" ht="3.75" customHeight="1">
      <c r="B14" s="74"/>
      <c r="C14" s="517"/>
      <c r="D14" s="517"/>
      <c r="E14" s="483"/>
      <c r="F14" s="484"/>
      <c r="G14" s="484"/>
      <c r="H14" s="484"/>
      <c r="I14" s="485"/>
      <c r="J14" s="483"/>
      <c r="K14" s="484"/>
      <c r="L14" s="513"/>
      <c r="M14" s="70"/>
      <c r="N14" s="35"/>
      <c r="O14" s="35"/>
      <c r="P14" s="35"/>
      <c r="Q14" s="35"/>
      <c r="R14" s="35"/>
    </row>
    <row r="15" spans="2:18" ht="16.5" customHeight="1">
      <c r="B15" s="83" t="s">
        <v>49</v>
      </c>
      <c r="C15" s="519" t="s">
        <v>327</v>
      </c>
      <c r="D15" s="520"/>
      <c r="E15" s="523" t="s">
        <v>328</v>
      </c>
      <c r="F15" s="514"/>
      <c r="G15" s="85" t="s">
        <v>119</v>
      </c>
      <c r="H15" s="514" t="s">
        <v>35</v>
      </c>
      <c r="I15" s="524"/>
      <c r="J15" s="84" t="s">
        <v>111</v>
      </c>
      <c r="K15" s="514" t="s">
        <v>108</v>
      </c>
      <c r="L15" s="515"/>
      <c r="M15" s="70"/>
      <c r="N15" s="31"/>
      <c r="O15" s="31"/>
      <c r="P15" s="31"/>
      <c r="Q15" s="31"/>
      <c r="R15" s="31"/>
    </row>
    <row r="16" spans="2:18" ht="31.5" customHeight="1">
      <c r="B16" s="86"/>
      <c r="C16" s="87"/>
      <c r="D16" s="86"/>
      <c r="E16" s="88"/>
      <c r="F16" s="88"/>
      <c r="G16" s="88"/>
      <c r="H16" s="88"/>
      <c r="I16" s="88"/>
      <c r="J16" s="86"/>
      <c r="K16" s="86"/>
      <c r="L16" s="61"/>
      <c r="M16" s="89"/>
    </row>
    <row r="17" spans="2:13" ht="7.5" customHeight="1">
      <c r="B17" s="62"/>
      <c r="C17" s="492" t="s">
        <v>294</v>
      </c>
      <c r="D17" s="492"/>
      <c r="E17" s="492"/>
      <c r="F17" s="492"/>
      <c r="G17" s="492"/>
      <c r="H17" s="492"/>
      <c r="I17" s="492"/>
      <c r="J17" s="492"/>
      <c r="K17" s="492"/>
      <c r="L17" s="492"/>
      <c r="M17" s="492"/>
    </row>
    <row r="18" spans="2:13" ht="7.5" customHeight="1">
      <c r="B18" s="6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</row>
    <row r="19" spans="2:13" ht="13.5" customHeight="1">
      <c r="B19" s="90"/>
      <c r="C19" s="488" t="s">
        <v>41</v>
      </c>
      <c r="D19" s="488"/>
      <c r="E19" s="489" t="s">
        <v>54</v>
      </c>
      <c r="F19" s="488"/>
      <c r="G19" s="64"/>
      <c r="H19" s="65" t="s">
        <v>60</v>
      </c>
      <c r="I19" s="65" t="s">
        <v>184</v>
      </c>
      <c r="J19" s="66" t="s">
        <v>61</v>
      </c>
      <c r="K19" s="67"/>
      <c r="L19" s="68"/>
      <c r="M19" s="68"/>
    </row>
    <row r="20" spans="2:13" ht="13.5" customHeight="1">
      <c r="B20" s="90"/>
      <c r="C20" s="64"/>
      <c r="D20" s="64"/>
      <c r="E20" s="489" t="s">
        <v>55</v>
      </c>
      <c r="F20" s="488"/>
      <c r="G20" s="64"/>
      <c r="H20" s="65" t="s">
        <v>90</v>
      </c>
      <c r="I20" s="65" t="s">
        <v>185</v>
      </c>
      <c r="J20" s="66" t="s">
        <v>63</v>
      </c>
      <c r="K20" s="67"/>
      <c r="L20" s="68"/>
      <c r="M20" s="68"/>
    </row>
    <row r="21" spans="2:13" ht="15" customHeight="1">
      <c r="B21" s="90"/>
      <c r="C21" s="488" t="s">
        <v>181</v>
      </c>
      <c r="D21" s="503"/>
      <c r="E21" s="492" t="s">
        <v>204</v>
      </c>
      <c r="F21" s="492"/>
      <c r="G21" s="492"/>
      <c r="H21" s="492"/>
      <c r="I21" s="492"/>
      <c r="J21" s="67"/>
      <c r="K21" s="67"/>
      <c r="L21" s="68"/>
      <c r="M21" s="68"/>
    </row>
    <row r="22" spans="2:13" ht="15" customHeight="1">
      <c r="B22" s="69" t="s">
        <v>40</v>
      </c>
      <c r="C22" s="493" t="s">
        <v>46</v>
      </c>
      <c r="D22" s="493"/>
      <c r="E22" s="493" t="s">
        <v>50</v>
      </c>
      <c r="F22" s="493"/>
      <c r="G22" s="493"/>
      <c r="H22" s="493"/>
      <c r="I22" s="493"/>
      <c r="J22" s="509" t="s">
        <v>45</v>
      </c>
      <c r="K22" s="510"/>
      <c r="L22" s="512"/>
      <c r="M22" s="70"/>
    </row>
    <row r="23" spans="2:13" ht="16.5" customHeight="1">
      <c r="B23" s="71" t="s">
        <v>47</v>
      </c>
      <c r="C23" s="518" t="s">
        <v>120</v>
      </c>
      <c r="D23" s="501"/>
      <c r="E23" s="501" t="s">
        <v>60</v>
      </c>
      <c r="F23" s="502"/>
      <c r="G23" s="73" t="s">
        <v>121</v>
      </c>
      <c r="H23" s="507" t="s">
        <v>61</v>
      </c>
      <c r="I23" s="501"/>
      <c r="J23" s="494" t="s">
        <v>65</v>
      </c>
      <c r="K23" s="495"/>
      <c r="L23" s="496"/>
      <c r="M23" s="70"/>
    </row>
    <row r="24" spans="2:13" ht="15" customHeight="1">
      <c r="B24" s="78" t="s">
        <v>48</v>
      </c>
      <c r="C24" s="486" t="s">
        <v>122</v>
      </c>
      <c r="D24" s="487"/>
      <c r="E24" s="508" t="s">
        <v>90</v>
      </c>
      <c r="F24" s="498"/>
      <c r="G24" s="91" t="s">
        <v>123</v>
      </c>
      <c r="H24" s="481" t="s">
        <v>63</v>
      </c>
      <c r="I24" s="482"/>
      <c r="J24" s="497" t="s">
        <v>66</v>
      </c>
      <c r="K24" s="498"/>
      <c r="L24" s="500"/>
      <c r="M24" s="70"/>
    </row>
    <row r="25" spans="2:13" ht="3.75" customHeight="1">
      <c r="B25" s="92"/>
      <c r="C25" s="490"/>
      <c r="D25" s="491"/>
      <c r="E25" s="483"/>
      <c r="F25" s="484"/>
      <c r="G25" s="484"/>
      <c r="H25" s="484"/>
      <c r="I25" s="485"/>
      <c r="J25" s="499"/>
      <c r="K25" s="491"/>
      <c r="L25" s="500"/>
      <c r="M25" s="70"/>
    </row>
    <row r="26" spans="2:13" ht="16.5" customHeight="1">
      <c r="B26" s="78" t="s">
        <v>49</v>
      </c>
      <c r="C26" s="486" t="s">
        <v>124</v>
      </c>
      <c r="D26" s="487"/>
      <c r="E26" s="497" t="s">
        <v>60</v>
      </c>
      <c r="F26" s="498"/>
      <c r="G26" s="80" t="s">
        <v>121</v>
      </c>
      <c r="H26" s="482" t="s">
        <v>90</v>
      </c>
      <c r="I26" s="487"/>
      <c r="J26" s="497" t="s">
        <v>67</v>
      </c>
      <c r="K26" s="498"/>
      <c r="L26" s="500"/>
      <c r="M26" s="70"/>
    </row>
    <row r="27" spans="2:13" ht="16.5" customHeight="1">
      <c r="B27" s="78" t="s">
        <v>57</v>
      </c>
      <c r="C27" s="486" t="s">
        <v>125</v>
      </c>
      <c r="D27" s="487"/>
      <c r="E27" s="497" t="s">
        <v>61</v>
      </c>
      <c r="F27" s="498"/>
      <c r="G27" s="80" t="s">
        <v>126</v>
      </c>
      <c r="H27" s="498" t="s">
        <v>63</v>
      </c>
      <c r="I27" s="482"/>
      <c r="J27" s="497" t="s">
        <v>68</v>
      </c>
      <c r="K27" s="498"/>
      <c r="L27" s="500"/>
      <c r="M27" s="93"/>
    </row>
    <row r="28" spans="2:13" ht="3.75" customHeight="1">
      <c r="B28" s="74"/>
      <c r="C28" s="516"/>
      <c r="D28" s="517"/>
      <c r="E28" s="75"/>
      <c r="F28" s="76"/>
      <c r="G28" s="76"/>
      <c r="H28" s="76"/>
      <c r="I28" s="77"/>
      <c r="J28" s="483"/>
      <c r="K28" s="484"/>
      <c r="L28" s="94"/>
      <c r="M28" s="70"/>
    </row>
    <row r="29" spans="2:13" ht="16.5" customHeight="1">
      <c r="B29" s="78" t="s">
        <v>58</v>
      </c>
      <c r="C29" s="486" t="s">
        <v>73</v>
      </c>
      <c r="D29" s="487"/>
      <c r="E29" s="487" t="s">
        <v>60</v>
      </c>
      <c r="F29" s="497"/>
      <c r="G29" s="80" t="s">
        <v>121</v>
      </c>
      <c r="H29" s="482" t="s">
        <v>63</v>
      </c>
      <c r="I29" s="487"/>
      <c r="J29" s="497" t="s">
        <v>69</v>
      </c>
      <c r="K29" s="498"/>
      <c r="L29" s="500"/>
      <c r="M29" s="70"/>
    </row>
    <row r="30" spans="2:13" ht="16.5" customHeight="1">
      <c r="B30" s="83" t="s">
        <v>59</v>
      </c>
      <c r="C30" s="519" t="s">
        <v>74</v>
      </c>
      <c r="D30" s="520"/>
      <c r="E30" s="529" t="s">
        <v>61</v>
      </c>
      <c r="F30" s="514"/>
      <c r="G30" s="95" t="s">
        <v>126</v>
      </c>
      <c r="H30" s="528" t="s">
        <v>90</v>
      </c>
      <c r="I30" s="524"/>
      <c r="J30" s="523" t="s">
        <v>70</v>
      </c>
      <c r="K30" s="514"/>
      <c r="L30" s="527"/>
      <c r="M30" s="93"/>
    </row>
    <row r="31" spans="2:13" ht="31.5" customHeight="1">
      <c r="B31" s="61"/>
      <c r="C31" s="61"/>
      <c r="D31" s="61"/>
      <c r="E31" s="96"/>
      <c r="F31" s="97"/>
      <c r="G31" s="96"/>
      <c r="H31" s="96"/>
      <c r="I31" s="97"/>
      <c r="J31" s="61"/>
      <c r="K31" s="61"/>
      <c r="L31" s="61"/>
      <c r="M31" s="89"/>
    </row>
    <row r="32" spans="2:13" ht="7.5" customHeight="1">
      <c r="B32" s="62"/>
      <c r="C32" s="492" t="s">
        <v>295</v>
      </c>
      <c r="D32" s="492"/>
      <c r="E32" s="492"/>
      <c r="F32" s="492"/>
      <c r="G32" s="492"/>
      <c r="H32" s="492"/>
      <c r="I32" s="492"/>
      <c r="J32" s="492"/>
      <c r="K32" s="492"/>
      <c r="L32" s="492"/>
      <c r="M32" s="492"/>
    </row>
    <row r="33" spans="2:13" ht="7.5" customHeight="1">
      <c r="B33" s="6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</row>
    <row r="34" spans="2:13">
      <c r="B34" s="90"/>
      <c r="C34" s="488" t="s">
        <v>41</v>
      </c>
      <c r="D34" s="488"/>
      <c r="E34" s="489" t="s">
        <v>115</v>
      </c>
      <c r="F34" s="488"/>
      <c r="G34" s="64"/>
      <c r="H34" s="65" t="s">
        <v>80</v>
      </c>
      <c r="I34" s="65" t="s">
        <v>186</v>
      </c>
      <c r="J34" s="525" t="s">
        <v>87</v>
      </c>
      <c r="K34" s="526"/>
      <c r="L34" s="67"/>
      <c r="M34" s="68"/>
    </row>
    <row r="35" spans="2:13">
      <c r="B35" s="90"/>
      <c r="C35" s="64"/>
      <c r="D35" s="64"/>
      <c r="E35" s="489" t="s">
        <v>116</v>
      </c>
      <c r="F35" s="488"/>
      <c r="G35" s="64"/>
      <c r="H35" s="65" t="s">
        <v>86</v>
      </c>
      <c r="I35" s="65" t="s">
        <v>183</v>
      </c>
      <c r="J35" s="66" t="s">
        <v>128</v>
      </c>
      <c r="K35" s="67"/>
      <c r="L35" s="67"/>
      <c r="M35" s="68"/>
    </row>
    <row r="36" spans="2:13">
      <c r="B36" s="90"/>
      <c r="C36" s="488" t="s">
        <v>181</v>
      </c>
      <c r="D36" s="503"/>
      <c r="E36" s="492" t="s">
        <v>204</v>
      </c>
      <c r="F36" s="492"/>
      <c r="G36" s="492"/>
      <c r="H36" s="492"/>
      <c r="I36" s="492"/>
      <c r="J36" s="67"/>
      <c r="K36" s="67"/>
      <c r="L36" s="67"/>
      <c r="M36" s="68"/>
    </row>
    <row r="37" spans="2:13" ht="16.5" customHeight="1">
      <c r="B37" s="69" t="s">
        <v>40</v>
      </c>
      <c r="C37" s="493" t="s">
        <v>46</v>
      </c>
      <c r="D37" s="493"/>
      <c r="E37" s="493" t="s">
        <v>50</v>
      </c>
      <c r="F37" s="493"/>
      <c r="G37" s="493"/>
      <c r="H37" s="493"/>
      <c r="I37" s="493"/>
      <c r="J37" s="493" t="s">
        <v>45</v>
      </c>
      <c r="K37" s="493"/>
      <c r="L37" s="493"/>
      <c r="M37" s="70"/>
    </row>
    <row r="38" spans="2:13" ht="16.5" customHeight="1">
      <c r="B38" s="71" t="s">
        <v>47</v>
      </c>
      <c r="C38" s="518" t="s">
        <v>129</v>
      </c>
      <c r="D38" s="501"/>
      <c r="E38" s="501" t="s">
        <v>80</v>
      </c>
      <c r="F38" s="502"/>
      <c r="G38" s="73" t="s">
        <v>130</v>
      </c>
      <c r="H38" s="507" t="s">
        <v>127</v>
      </c>
      <c r="I38" s="501"/>
      <c r="J38" s="501" t="s">
        <v>65</v>
      </c>
      <c r="K38" s="501"/>
      <c r="L38" s="501"/>
      <c r="M38" s="70"/>
    </row>
    <row r="39" spans="2:13">
      <c r="B39" s="78" t="s">
        <v>48</v>
      </c>
      <c r="C39" s="486" t="s">
        <v>131</v>
      </c>
      <c r="D39" s="487"/>
      <c r="E39" s="508" t="s">
        <v>86</v>
      </c>
      <c r="F39" s="498"/>
      <c r="G39" s="91" t="s">
        <v>118</v>
      </c>
      <c r="H39" s="481" t="s">
        <v>128</v>
      </c>
      <c r="I39" s="482"/>
      <c r="J39" s="487" t="s">
        <v>66</v>
      </c>
      <c r="K39" s="487"/>
      <c r="L39" s="487"/>
      <c r="M39" s="70"/>
    </row>
    <row r="40" spans="2:13" ht="3.75" customHeight="1">
      <c r="B40" s="92"/>
      <c r="C40" s="490"/>
      <c r="D40" s="491"/>
      <c r="E40" s="483"/>
      <c r="F40" s="484"/>
      <c r="G40" s="484"/>
      <c r="H40" s="484"/>
      <c r="I40" s="485"/>
      <c r="J40" s="491"/>
      <c r="K40" s="491"/>
      <c r="L40" s="530"/>
      <c r="M40" s="70"/>
    </row>
    <row r="41" spans="2:13" ht="16.5" customHeight="1">
      <c r="B41" s="78" t="s">
        <v>49</v>
      </c>
      <c r="C41" s="486" t="s">
        <v>132</v>
      </c>
      <c r="D41" s="487"/>
      <c r="E41" s="497" t="s">
        <v>80</v>
      </c>
      <c r="F41" s="498"/>
      <c r="G41" s="80" t="s">
        <v>130</v>
      </c>
      <c r="H41" s="482" t="s">
        <v>86</v>
      </c>
      <c r="I41" s="487"/>
      <c r="J41" s="497" t="s">
        <v>67</v>
      </c>
      <c r="K41" s="498"/>
      <c r="L41" s="482"/>
      <c r="M41" s="70"/>
    </row>
    <row r="42" spans="2:13" ht="16.5" customHeight="1">
      <c r="B42" s="78" t="s">
        <v>57</v>
      </c>
      <c r="C42" s="486" t="s">
        <v>133</v>
      </c>
      <c r="D42" s="487"/>
      <c r="E42" s="497" t="s">
        <v>134</v>
      </c>
      <c r="F42" s="498"/>
      <c r="G42" s="80" t="s">
        <v>119</v>
      </c>
      <c r="H42" s="498" t="s">
        <v>135</v>
      </c>
      <c r="I42" s="482"/>
      <c r="J42" s="487" t="s">
        <v>68</v>
      </c>
      <c r="K42" s="487"/>
      <c r="L42" s="487"/>
      <c r="M42" s="70"/>
    </row>
    <row r="43" spans="2:13" ht="3.75" customHeight="1">
      <c r="B43" s="74"/>
      <c r="C43" s="516"/>
      <c r="D43" s="517"/>
      <c r="E43" s="75"/>
      <c r="F43" s="76"/>
      <c r="G43" s="76"/>
      <c r="H43" s="76"/>
      <c r="I43" s="77"/>
      <c r="J43" s="517"/>
      <c r="K43" s="517"/>
      <c r="L43" s="517"/>
      <c r="M43" s="70"/>
    </row>
    <row r="44" spans="2:13" ht="16.5" customHeight="1">
      <c r="B44" s="78" t="s">
        <v>58</v>
      </c>
      <c r="C44" s="486" t="s">
        <v>136</v>
      </c>
      <c r="D44" s="487"/>
      <c r="E44" s="487" t="s">
        <v>80</v>
      </c>
      <c r="F44" s="497"/>
      <c r="G44" s="80" t="s">
        <v>130</v>
      </c>
      <c r="H44" s="482" t="s">
        <v>137</v>
      </c>
      <c r="I44" s="487"/>
      <c r="J44" s="487" t="s">
        <v>69</v>
      </c>
      <c r="K44" s="487"/>
      <c r="L44" s="487"/>
      <c r="M44" s="70"/>
    </row>
    <row r="45" spans="2:13" ht="16.5" customHeight="1">
      <c r="B45" s="83" t="s">
        <v>59</v>
      </c>
      <c r="C45" s="519" t="s">
        <v>138</v>
      </c>
      <c r="D45" s="520"/>
      <c r="E45" s="529" t="s">
        <v>134</v>
      </c>
      <c r="F45" s="514"/>
      <c r="G45" s="98" t="s">
        <v>119</v>
      </c>
      <c r="H45" s="528" t="s">
        <v>86</v>
      </c>
      <c r="I45" s="524"/>
      <c r="J45" s="520" t="s">
        <v>70</v>
      </c>
      <c r="K45" s="520"/>
      <c r="L45" s="520"/>
      <c r="M45" s="70"/>
    </row>
    <row r="46" spans="2:13" ht="31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2:13" ht="7.5" customHeight="1">
      <c r="B47" s="62"/>
      <c r="C47" s="492" t="s">
        <v>296</v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</row>
    <row r="48" spans="2:13" ht="7.5" customHeight="1">
      <c r="B48" s="6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</row>
    <row r="49" spans="2:13" ht="13.5" customHeight="1">
      <c r="B49" s="90"/>
      <c r="C49" s="488" t="s">
        <v>41</v>
      </c>
      <c r="D49" s="488"/>
      <c r="E49" s="489" t="s">
        <v>42</v>
      </c>
      <c r="F49" s="489"/>
      <c r="G49" s="64"/>
      <c r="H49" s="99" t="s">
        <v>200</v>
      </c>
      <c r="I49" s="65" t="s">
        <v>187</v>
      </c>
      <c r="J49" s="100" t="s">
        <v>37</v>
      </c>
      <c r="K49" s="67"/>
      <c r="L49" s="67"/>
      <c r="M49" s="68"/>
    </row>
    <row r="50" spans="2:13">
      <c r="B50" s="90"/>
      <c r="C50" s="64"/>
      <c r="D50" s="64"/>
      <c r="E50" s="489" t="s">
        <v>43</v>
      </c>
      <c r="F50" s="488"/>
      <c r="G50" s="64"/>
      <c r="H50" s="99" t="s">
        <v>88</v>
      </c>
      <c r="I50" s="65" t="s">
        <v>188</v>
      </c>
      <c r="J50" s="66" t="s">
        <v>83</v>
      </c>
      <c r="K50" s="67"/>
      <c r="L50" s="67"/>
      <c r="M50" s="68"/>
    </row>
    <row r="51" spans="2:13">
      <c r="B51" s="90"/>
      <c r="C51" s="488" t="s">
        <v>181</v>
      </c>
      <c r="D51" s="503"/>
      <c r="E51" s="492" t="s">
        <v>204</v>
      </c>
      <c r="F51" s="492"/>
      <c r="G51" s="492"/>
      <c r="H51" s="492"/>
      <c r="I51" s="492"/>
      <c r="J51" s="67"/>
      <c r="K51" s="67"/>
      <c r="L51" s="67"/>
      <c r="M51" s="68"/>
    </row>
    <row r="52" spans="2:13" ht="16.5" customHeight="1">
      <c r="B52" s="69" t="s">
        <v>40</v>
      </c>
      <c r="C52" s="493" t="s">
        <v>46</v>
      </c>
      <c r="D52" s="493"/>
      <c r="E52" s="493" t="s">
        <v>50</v>
      </c>
      <c r="F52" s="493"/>
      <c r="G52" s="493"/>
      <c r="H52" s="493"/>
      <c r="I52" s="493"/>
      <c r="J52" s="493" t="s">
        <v>45</v>
      </c>
      <c r="K52" s="493"/>
      <c r="L52" s="493"/>
      <c r="M52" s="70"/>
    </row>
    <row r="53" spans="2:13" ht="16.5" customHeight="1">
      <c r="B53" s="71" t="s">
        <v>47</v>
      </c>
      <c r="C53" s="518" t="s">
        <v>189</v>
      </c>
      <c r="D53" s="501"/>
      <c r="E53" s="502" t="s">
        <v>201</v>
      </c>
      <c r="F53" s="521"/>
      <c r="G53" s="73" t="s">
        <v>119</v>
      </c>
      <c r="H53" s="521" t="s">
        <v>37</v>
      </c>
      <c r="I53" s="507"/>
      <c r="J53" s="501" t="s">
        <v>65</v>
      </c>
      <c r="K53" s="501"/>
      <c r="L53" s="501"/>
      <c r="M53" s="70"/>
    </row>
    <row r="54" spans="2:13" ht="16.5" customHeight="1">
      <c r="B54" s="78" t="s">
        <v>48</v>
      </c>
      <c r="C54" s="486" t="s">
        <v>148</v>
      </c>
      <c r="D54" s="487"/>
      <c r="E54" s="497" t="s">
        <v>88</v>
      </c>
      <c r="F54" s="498"/>
      <c r="G54" s="80" t="s">
        <v>149</v>
      </c>
      <c r="H54" s="498" t="s">
        <v>83</v>
      </c>
      <c r="I54" s="482"/>
      <c r="J54" s="487" t="s">
        <v>66</v>
      </c>
      <c r="K54" s="487"/>
      <c r="L54" s="487"/>
      <c r="M54" s="70"/>
    </row>
    <row r="55" spans="2:13" ht="3.75" customHeight="1">
      <c r="B55" s="92"/>
      <c r="C55" s="490"/>
      <c r="D55" s="491"/>
      <c r="E55" s="499"/>
      <c r="F55" s="491"/>
      <c r="G55" s="491"/>
      <c r="H55" s="491"/>
      <c r="I55" s="530"/>
      <c r="J55" s="491"/>
      <c r="K55" s="491"/>
      <c r="L55" s="530"/>
      <c r="M55" s="70"/>
    </row>
    <row r="56" spans="2:13" ht="16.5" customHeight="1">
      <c r="B56" s="78" t="s">
        <v>49</v>
      </c>
      <c r="C56" s="486" t="s">
        <v>150</v>
      </c>
      <c r="D56" s="487"/>
      <c r="E56" s="497" t="s">
        <v>199</v>
      </c>
      <c r="F56" s="498"/>
      <c r="G56" s="80" t="s">
        <v>119</v>
      </c>
      <c r="H56" s="498" t="s">
        <v>88</v>
      </c>
      <c r="I56" s="482"/>
      <c r="J56" s="497" t="s">
        <v>67</v>
      </c>
      <c r="K56" s="498"/>
      <c r="L56" s="482"/>
      <c r="M56" s="70"/>
    </row>
    <row r="57" spans="2:13" ht="16.5" customHeight="1">
      <c r="B57" s="78" t="s">
        <v>57</v>
      </c>
      <c r="C57" s="486" t="s">
        <v>151</v>
      </c>
      <c r="D57" s="487"/>
      <c r="E57" s="497" t="s">
        <v>37</v>
      </c>
      <c r="F57" s="498"/>
      <c r="G57" s="80" t="s">
        <v>152</v>
      </c>
      <c r="H57" s="498" t="s">
        <v>83</v>
      </c>
      <c r="I57" s="482"/>
      <c r="J57" s="487" t="s">
        <v>68</v>
      </c>
      <c r="K57" s="487"/>
      <c r="L57" s="487"/>
      <c r="M57" s="70"/>
    </row>
    <row r="58" spans="2:13" ht="3.75" customHeight="1">
      <c r="B58" s="74"/>
      <c r="C58" s="516"/>
      <c r="D58" s="517"/>
      <c r="E58" s="483"/>
      <c r="F58" s="484"/>
      <c r="G58" s="498"/>
      <c r="H58" s="498"/>
      <c r="I58" s="482"/>
      <c r="J58" s="517"/>
      <c r="K58" s="517"/>
      <c r="L58" s="517"/>
      <c r="M58" s="70"/>
    </row>
    <row r="59" spans="2:13" ht="16.5" customHeight="1">
      <c r="B59" s="78" t="s">
        <v>58</v>
      </c>
      <c r="C59" s="486" t="s">
        <v>153</v>
      </c>
      <c r="D59" s="487"/>
      <c r="E59" s="497" t="s">
        <v>199</v>
      </c>
      <c r="F59" s="498"/>
      <c r="G59" s="80" t="s">
        <v>119</v>
      </c>
      <c r="H59" s="498" t="s">
        <v>83</v>
      </c>
      <c r="I59" s="482"/>
      <c r="J59" s="487" t="s">
        <v>69</v>
      </c>
      <c r="K59" s="487"/>
      <c r="L59" s="487"/>
      <c r="M59" s="70"/>
    </row>
    <row r="60" spans="2:13" ht="16.5" customHeight="1">
      <c r="B60" s="83" t="s">
        <v>59</v>
      </c>
      <c r="C60" s="519" t="s">
        <v>154</v>
      </c>
      <c r="D60" s="520"/>
      <c r="E60" s="523" t="s">
        <v>37</v>
      </c>
      <c r="F60" s="514"/>
      <c r="G60" s="85" t="s">
        <v>152</v>
      </c>
      <c r="H60" s="514" t="s">
        <v>88</v>
      </c>
      <c r="I60" s="524"/>
      <c r="J60" s="520" t="s">
        <v>70</v>
      </c>
      <c r="K60" s="520"/>
      <c r="L60" s="520"/>
      <c r="M60" s="70"/>
    </row>
    <row r="61" spans="2:13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5" spans="2:13" ht="14.25" customHeight="1">
      <c r="B65" s="504" t="s">
        <v>301</v>
      </c>
      <c r="C65" s="505"/>
      <c r="D65" s="505"/>
      <c r="E65" s="505"/>
      <c r="F65" s="505"/>
      <c r="G65" s="505"/>
      <c r="H65" s="505"/>
      <c r="I65" s="505"/>
      <c r="J65" s="505"/>
      <c r="K65" s="505"/>
      <c r="L65" s="61"/>
      <c r="M65" s="61"/>
    </row>
    <row r="66" spans="2:13" ht="14.25" customHeight="1">
      <c r="B66" s="505"/>
      <c r="C66" s="505"/>
      <c r="D66" s="505"/>
      <c r="E66" s="505"/>
      <c r="F66" s="505"/>
      <c r="G66" s="505"/>
      <c r="H66" s="505"/>
      <c r="I66" s="505"/>
      <c r="J66" s="505"/>
      <c r="K66" s="505"/>
      <c r="L66" s="61"/>
      <c r="M66" s="61"/>
    </row>
    <row r="67" spans="2:13" ht="22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2:13" ht="7.5" customHeight="1">
      <c r="B68" s="62"/>
      <c r="C68" s="531" t="s">
        <v>297</v>
      </c>
      <c r="D68" s="531"/>
      <c r="E68" s="531"/>
      <c r="F68" s="531"/>
      <c r="G68" s="531"/>
      <c r="H68" s="531"/>
      <c r="I68" s="531"/>
      <c r="J68" s="531"/>
      <c r="K68" s="531"/>
      <c r="L68" s="531"/>
      <c r="M68" s="531"/>
    </row>
    <row r="69" spans="2:13" ht="7.5" customHeight="1">
      <c r="B69" s="62"/>
      <c r="C69" s="531"/>
      <c r="D69" s="531"/>
      <c r="E69" s="531"/>
      <c r="F69" s="531"/>
      <c r="G69" s="531"/>
      <c r="H69" s="531"/>
      <c r="I69" s="531"/>
      <c r="J69" s="531"/>
      <c r="K69" s="531"/>
      <c r="L69" s="531"/>
      <c r="M69" s="531"/>
    </row>
    <row r="70" spans="2:13">
      <c r="B70" s="63"/>
      <c r="C70" s="488" t="s">
        <v>41</v>
      </c>
      <c r="D70" s="488"/>
      <c r="E70" s="489" t="s">
        <v>42</v>
      </c>
      <c r="F70" s="488"/>
      <c r="G70" s="64"/>
      <c r="H70" s="65" t="s">
        <v>91</v>
      </c>
      <c r="I70" s="65" t="s">
        <v>183</v>
      </c>
      <c r="J70" s="66" t="s">
        <v>92</v>
      </c>
      <c r="K70" s="67"/>
      <c r="L70" s="68"/>
      <c r="M70" s="68"/>
    </row>
    <row r="71" spans="2:13">
      <c r="B71" s="63"/>
      <c r="C71" s="64"/>
      <c r="D71" s="64"/>
      <c r="E71" s="489" t="s">
        <v>43</v>
      </c>
      <c r="F71" s="488"/>
      <c r="G71" s="64"/>
      <c r="H71" s="65" t="s">
        <v>93</v>
      </c>
      <c r="I71" s="65" t="s">
        <v>178</v>
      </c>
      <c r="J71" s="66" t="s">
        <v>94</v>
      </c>
      <c r="K71" s="67"/>
      <c r="L71" s="68"/>
      <c r="M71" s="68"/>
    </row>
    <row r="72" spans="2:13">
      <c r="B72" s="63"/>
      <c r="C72" s="488" t="s">
        <v>181</v>
      </c>
      <c r="D72" s="503"/>
      <c r="E72" s="492" t="s">
        <v>204</v>
      </c>
      <c r="F72" s="492"/>
      <c r="G72" s="492"/>
      <c r="H72" s="492"/>
      <c r="I72" s="492"/>
      <c r="J72" s="67"/>
      <c r="K72" s="67"/>
      <c r="L72" s="68"/>
      <c r="M72" s="68"/>
    </row>
    <row r="73" spans="2:13" ht="15" customHeight="1">
      <c r="B73" s="69" t="s">
        <v>40</v>
      </c>
      <c r="C73" s="493" t="s">
        <v>46</v>
      </c>
      <c r="D73" s="493"/>
      <c r="E73" s="493" t="s">
        <v>50</v>
      </c>
      <c r="F73" s="493"/>
      <c r="G73" s="493"/>
      <c r="H73" s="493"/>
      <c r="I73" s="493"/>
      <c r="J73" s="493" t="s">
        <v>45</v>
      </c>
      <c r="K73" s="493"/>
      <c r="L73" s="493"/>
      <c r="M73" s="70"/>
    </row>
    <row r="74" spans="2:13" ht="15" customHeight="1">
      <c r="B74" s="71" t="s">
        <v>47</v>
      </c>
      <c r="C74" s="518" t="s">
        <v>146</v>
      </c>
      <c r="D74" s="501"/>
      <c r="E74" s="502" t="s">
        <v>91</v>
      </c>
      <c r="F74" s="521"/>
      <c r="G74" s="73" t="s">
        <v>119</v>
      </c>
      <c r="H74" s="521" t="s">
        <v>92</v>
      </c>
      <c r="I74" s="507"/>
      <c r="J74" s="501" t="s">
        <v>65</v>
      </c>
      <c r="K74" s="501"/>
      <c r="L74" s="501"/>
      <c r="M74" s="70"/>
    </row>
    <row r="75" spans="2:13">
      <c r="B75" s="78" t="s">
        <v>48</v>
      </c>
      <c r="C75" s="486" t="s">
        <v>148</v>
      </c>
      <c r="D75" s="487"/>
      <c r="E75" s="497" t="s">
        <v>93</v>
      </c>
      <c r="F75" s="498"/>
      <c r="G75" s="80" t="s">
        <v>149</v>
      </c>
      <c r="H75" s="498" t="s">
        <v>94</v>
      </c>
      <c r="I75" s="482"/>
      <c r="J75" s="487" t="s">
        <v>66</v>
      </c>
      <c r="K75" s="487"/>
      <c r="L75" s="487"/>
      <c r="M75" s="70"/>
    </row>
    <row r="76" spans="2:13" ht="3.75" customHeight="1">
      <c r="B76" s="92"/>
      <c r="C76" s="490"/>
      <c r="D76" s="491"/>
      <c r="E76" s="499"/>
      <c r="F76" s="491"/>
      <c r="G76" s="491"/>
      <c r="H76" s="491"/>
      <c r="I76" s="530"/>
      <c r="J76" s="491"/>
      <c r="K76" s="491"/>
      <c r="L76" s="530"/>
      <c r="M76" s="70"/>
    </row>
    <row r="77" spans="2:13" ht="15" customHeight="1">
      <c r="B77" s="78" t="s">
        <v>49</v>
      </c>
      <c r="C77" s="486" t="s">
        <v>150</v>
      </c>
      <c r="D77" s="487"/>
      <c r="E77" s="497" t="s">
        <v>91</v>
      </c>
      <c r="F77" s="498"/>
      <c r="G77" s="80" t="s">
        <v>119</v>
      </c>
      <c r="H77" s="498" t="s">
        <v>93</v>
      </c>
      <c r="I77" s="482"/>
      <c r="J77" s="497" t="s">
        <v>67</v>
      </c>
      <c r="K77" s="498"/>
      <c r="L77" s="482"/>
      <c r="M77" s="70"/>
    </row>
    <row r="78" spans="2:13" ht="15" customHeight="1">
      <c r="B78" s="78" t="s">
        <v>57</v>
      </c>
      <c r="C78" s="486" t="s">
        <v>151</v>
      </c>
      <c r="D78" s="487"/>
      <c r="E78" s="497" t="s">
        <v>92</v>
      </c>
      <c r="F78" s="498"/>
      <c r="G78" s="80" t="s">
        <v>152</v>
      </c>
      <c r="H78" s="498" t="s">
        <v>94</v>
      </c>
      <c r="I78" s="482"/>
      <c r="J78" s="487" t="s">
        <v>68</v>
      </c>
      <c r="K78" s="487"/>
      <c r="L78" s="487"/>
      <c r="M78" s="70"/>
    </row>
    <row r="79" spans="2:13" ht="3.75" customHeight="1">
      <c r="B79" s="74"/>
      <c r="C79" s="516"/>
      <c r="D79" s="517"/>
      <c r="E79" s="483"/>
      <c r="F79" s="484"/>
      <c r="G79" s="498"/>
      <c r="H79" s="498"/>
      <c r="I79" s="482"/>
      <c r="J79" s="517"/>
      <c r="K79" s="517"/>
      <c r="L79" s="517"/>
      <c r="M79" s="70"/>
    </row>
    <row r="80" spans="2:13" ht="15" customHeight="1">
      <c r="B80" s="78" t="s">
        <v>58</v>
      </c>
      <c r="C80" s="486" t="s">
        <v>153</v>
      </c>
      <c r="D80" s="487"/>
      <c r="E80" s="497" t="s">
        <v>91</v>
      </c>
      <c r="F80" s="498"/>
      <c r="G80" s="80" t="s">
        <v>119</v>
      </c>
      <c r="H80" s="498" t="s">
        <v>94</v>
      </c>
      <c r="I80" s="482"/>
      <c r="J80" s="487" t="s">
        <v>69</v>
      </c>
      <c r="K80" s="487"/>
      <c r="L80" s="487"/>
      <c r="M80" s="70"/>
    </row>
    <row r="81" spans="2:13" ht="15" customHeight="1">
      <c r="B81" s="83" t="s">
        <v>59</v>
      </c>
      <c r="C81" s="519" t="s">
        <v>154</v>
      </c>
      <c r="D81" s="520"/>
      <c r="E81" s="523" t="s">
        <v>92</v>
      </c>
      <c r="F81" s="514"/>
      <c r="G81" s="85" t="s">
        <v>152</v>
      </c>
      <c r="H81" s="514" t="s">
        <v>93</v>
      </c>
      <c r="I81" s="524"/>
      <c r="J81" s="520" t="s">
        <v>70</v>
      </c>
      <c r="K81" s="520"/>
      <c r="L81" s="520"/>
      <c r="M81" s="70"/>
    </row>
    <row r="82" spans="2:13" ht="30" customHeight="1">
      <c r="B82" s="86"/>
      <c r="C82" s="87"/>
      <c r="D82" s="86"/>
      <c r="E82" s="88"/>
      <c r="F82" s="88"/>
      <c r="G82" s="88"/>
      <c r="H82" s="88"/>
      <c r="I82" s="88"/>
      <c r="J82" s="86"/>
      <c r="K82" s="86"/>
      <c r="L82" s="61"/>
      <c r="M82" s="89"/>
    </row>
    <row r="83" spans="2:13" ht="7.5" customHeight="1">
      <c r="B83" s="62"/>
      <c r="C83" s="532" t="s">
        <v>323</v>
      </c>
      <c r="D83" s="532"/>
      <c r="E83" s="532"/>
      <c r="F83" s="532"/>
      <c r="G83" s="532"/>
      <c r="H83" s="532"/>
      <c r="I83" s="532"/>
      <c r="J83" s="532"/>
      <c r="K83" s="532"/>
      <c r="L83" s="532"/>
      <c r="M83" s="532"/>
    </row>
    <row r="84" spans="2:13" ht="7.5" customHeight="1">
      <c r="B84" s="62"/>
      <c r="C84" s="532"/>
      <c r="D84" s="532"/>
      <c r="E84" s="532"/>
      <c r="F84" s="532"/>
      <c r="G84" s="532"/>
      <c r="H84" s="532"/>
      <c r="I84" s="532"/>
      <c r="J84" s="532"/>
      <c r="K84" s="532"/>
      <c r="L84" s="532"/>
      <c r="M84" s="532"/>
    </row>
    <row r="85" spans="2:13">
      <c r="B85" s="90"/>
      <c r="C85" s="488" t="s">
        <v>41</v>
      </c>
      <c r="D85" s="488"/>
      <c r="E85" s="489" t="s">
        <v>97</v>
      </c>
      <c r="F85" s="488"/>
      <c r="G85" s="64"/>
      <c r="H85" s="65" t="s">
        <v>99</v>
      </c>
      <c r="I85" s="65" t="s">
        <v>184</v>
      </c>
      <c r="J85" s="66" t="s">
        <v>100</v>
      </c>
      <c r="K85" s="67"/>
      <c r="L85" s="68"/>
      <c r="M85" s="68"/>
    </row>
    <row r="86" spans="2:13">
      <c r="B86" s="90"/>
      <c r="C86" s="64"/>
      <c r="D86" s="64"/>
      <c r="E86" s="489" t="s">
        <v>202</v>
      </c>
      <c r="F86" s="488"/>
      <c r="G86" s="64"/>
      <c r="H86" s="65" t="s">
        <v>105</v>
      </c>
      <c r="I86" s="65" t="s">
        <v>185</v>
      </c>
      <c r="J86" s="66" t="s">
        <v>102</v>
      </c>
      <c r="K86" s="67"/>
      <c r="L86" s="68"/>
      <c r="M86" s="68"/>
    </row>
    <row r="87" spans="2:13">
      <c r="B87" s="90"/>
      <c r="C87" s="488" t="s">
        <v>181</v>
      </c>
      <c r="D87" s="503"/>
      <c r="E87" s="492" t="s">
        <v>204</v>
      </c>
      <c r="F87" s="492"/>
      <c r="G87" s="492"/>
      <c r="H87" s="492"/>
      <c r="I87" s="492"/>
      <c r="J87" s="67"/>
      <c r="K87" s="67"/>
      <c r="L87" s="68"/>
      <c r="M87" s="68"/>
    </row>
    <row r="88" spans="2:13" ht="15" customHeight="1">
      <c r="B88" s="69" t="s">
        <v>40</v>
      </c>
      <c r="C88" s="493" t="s">
        <v>46</v>
      </c>
      <c r="D88" s="493"/>
      <c r="E88" s="493" t="s">
        <v>50</v>
      </c>
      <c r="F88" s="493"/>
      <c r="G88" s="493"/>
      <c r="H88" s="493"/>
      <c r="I88" s="493"/>
      <c r="J88" s="509" t="s">
        <v>45</v>
      </c>
      <c r="K88" s="510"/>
      <c r="L88" s="512"/>
      <c r="M88" s="70"/>
    </row>
    <row r="89" spans="2:13" ht="15" customHeight="1">
      <c r="B89" s="71" t="s">
        <v>47</v>
      </c>
      <c r="C89" s="518" t="s">
        <v>190</v>
      </c>
      <c r="D89" s="501"/>
      <c r="E89" s="501" t="s">
        <v>99</v>
      </c>
      <c r="F89" s="502"/>
      <c r="G89" s="73" t="s">
        <v>121</v>
      </c>
      <c r="H89" s="507" t="s">
        <v>100</v>
      </c>
      <c r="I89" s="501"/>
      <c r="J89" s="494" t="s">
        <v>65</v>
      </c>
      <c r="K89" s="495"/>
      <c r="L89" s="496"/>
      <c r="M89" s="70"/>
    </row>
    <row r="90" spans="2:13" ht="15" customHeight="1">
      <c r="B90" s="78" t="s">
        <v>48</v>
      </c>
      <c r="C90" s="486" t="s">
        <v>191</v>
      </c>
      <c r="D90" s="487"/>
      <c r="E90" s="508" t="s">
        <v>105</v>
      </c>
      <c r="F90" s="498"/>
      <c r="G90" s="91" t="s">
        <v>123</v>
      </c>
      <c r="H90" s="481" t="s">
        <v>102</v>
      </c>
      <c r="I90" s="482"/>
      <c r="J90" s="497" t="s">
        <v>66</v>
      </c>
      <c r="K90" s="498"/>
      <c r="L90" s="500"/>
      <c r="M90" s="70"/>
    </row>
    <row r="91" spans="2:13" ht="3.75" customHeight="1">
      <c r="B91" s="92"/>
      <c r="C91" s="490"/>
      <c r="D91" s="491"/>
      <c r="E91" s="483"/>
      <c r="F91" s="484"/>
      <c r="G91" s="484"/>
      <c r="H91" s="484"/>
      <c r="I91" s="485"/>
      <c r="J91" s="499"/>
      <c r="K91" s="491"/>
      <c r="L91" s="500"/>
      <c r="M91" s="70"/>
    </row>
    <row r="92" spans="2:13" ht="15" customHeight="1">
      <c r="B92" s="78" t="s">
        <v>49</v>
      </c>
      <c r="C92" s="486" t="s">
        <v>192</v>
      </c>
      <c r="D92" s="487"/>
      <c r="E92" s="497" t="s">
        <v>196</v>
      </c>
      <c r="F92" s="498"/>
      <c r="G92" s="80" t="s">
        <v>121</v>
      </c>
      <c r="H92" s="482" t="s">
        <v>105</v>
      </c>
      <c r="I92" s="487"/>
      <c r="J92" s="497" t="s">
        <v>67</v>
      </c>
      <c r="K92" s="498"/>
      <c r="L92" s="500"/>
      <c r="M92" s="70"/>
    </row>
    <row r="93" spans="2:13" ht="15" customHeight="1">
      <c r="B93" s="78" t="s">
        <v>57</v>
      </c>
      <c r="C93" s="486" t="s">
        <v>193</v>
      </c>
      <c r="D93" s="487"/>
      <c r="E93" s="497" t="s">
        <v>100</v>
      </c>
      <c r="F93" s="498"/>
      <c r="G93" s="80" t="s">
        <v>126</v>
      </c>
      <c r="H93" s="498" t="s">
        <v>102</v>
      </c>
      <c r="I93" s="482"/>
      <c r="J93" s="497" t="s">
        <v>68</v>
      </c>
      <c r="K93" s="498"/>
      <c r="L93" s="500"/>
      <c r="M93" s="93"/>
    </row>
    <row r="94" spans="2:13" ht="3.75" customHeight="1">
      <c r="B94" s="74"/>
      <c r="C94" s="516"/>
      <c r="D94" s="517"/>
      <c r="E94" s="75"/>
      <c r="F94" s="76"/>
      <c r="G94" s="76"/>
      <c r="H94" s="76"/>
      <c r="I94" s="77"/>
      <c r="J94" s="483"/>
      <c r="K94" s="484"/>
      <c r="L94" s="94"/>
      <c r="M94" s="70"/>
    </row>
    <row r="95" spans="2:13" ht="15" customHeight="1">
      <c r="B95" s="78" t="s">
        <v>58</v>
      </c>
      <c r="C95" s="486" t="s">
        <v>194</v>
      </c>
      <c r="D95" s="487"/>
      <c r="E95" s="487" t="s">
        <v>197</v>
      </c>
      <c r="F95" s="497"/>
      <c r="G95" s="80" t="s">
        <v>121</v>
      </c>
      <c r="H95" s="482" t="s">
        <v>102</v>
      </c>
      <c r="I95" s="487"/>
      <c r="J95" s="497" t="s">
        <v>69</v>
      </c>
      <c r="K95" s="498"/>
      <c r="L95" s="500"/>
      <c r="M95" s="70"/>
    </row>
    <row r="96" spans="2:13" ht="15" customHeight="1">
      <c r="B96" s="83" t="s">
        <v>59</v>
      </c>
      <c r="C96" s="519" t="s">
        <v>195</v>
      </c>
      <c r="D96" s="520"/>
      <c r="E96" s="529" t="s">
        <v>100</v>
      </c>
      <c r="F96" s="514"/>
      <c r="G96" s="95" t="s">
        <v>126</v>
      </c>
      <c r="H96" s="528" t="s">
        <v>105</v>
      </c>
      <c r="I96" s="524"/>
      <c r="J96" s="523" t="s">
        <v>70</v>
      </c>
      <c r="K96" s="514"/>
      <c r="L96" s="527"/>
      <c r="M96" s="93"/>
    </row>
    <row r="97" spans="2:13" ht="30" customHeight="1">
      <c r="B97" s="61"/>
      <c r="C97" s="61"/>
      <c r="D97" s="61"/>
      <c r="E97" s="96"/>
      <c r="F97" s="97"/>
      <c r="G97" s="96"/>
      <c r="H97" s="96"/>
      <c r="I97" s="97"/>
      <c r="J97" s="61"/>
      <c r="K97" s="61"/>
      <c r="L97" s="61"/>
      <c r="M97" s="89"/>
    </row>
    <row r="98" spans="2:13" ht="7.5" customHeight="1">
      <c r="B98" s="62"/>
      <c r="C98" s="532" t="s">
        <v>337</v>
      </c>
      <c r="D98" s="532"/>
      <c r="E98" s="532"/>
      <c r="F98" s="532"/>
      <c r="G98" s="532"/>
      <c r="H98" s="532"/>
      <c r="I98" s="532"/>
      <c r="J98" s="532"/>
      <c r="K98" s="532"/>
      <c r="L98" s="532"/>
      <c r="M98" s="532"/>
    </row>
    <row r="99" spans="2:13" ht="7.5" customHeight="1">
      <c r="B99" s="62"/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</row>
    <row r="100" spans="2:13">
      <c r="B100" s="90"/>
      <c r="C100" s="488" t="s">
        <v>41</v>
      </c>
      <c r="D100" s="488"/>
      <c r="E100" s="489" t="s">
        <v>42</v>
      </c>
      <c r="F100" s="488"/>
      <c r="G100" s="64"/>
      <c r="H100" s="66" t="s">
        <v>107</v>
      </c>
      <c r="I100" s="65" t="s">
        <v>186</v>
      </c>
      <c r="J100" s="525" t="s">
        <v>198</v>
      </c>
      <c r="K100" s="526"/>
      <c r="L100" s="67"/>
      <c r="M100" s="68"/>
    </row>
    <row r="101" spans="2:13">
      <c r="B101" s="90"/>
      <c r="C101" s="64"/>
      <c r="D101" s="64"/>
      <c r="E101" s="489" t="s">
        <v>43</v>
      </c>
      <c r="F101" s="488"/>
      <c r="G101" s="64"/>
      <c r="H101" s="66" t="s">
        <v>108</v>
      </c>
      <c r="I101" s="65" t="s">
        <v>183</v>
      </c>
      <c r="J101" s="66" t="s">
        <v>109</v>
      </c>
      <c r="K101" s="67"/>
      <c r="L101" s="67"/>
      <c r="M101" s="68"/>
    </row>
    <row r="102" spans="2:13">
      <c r="B102" s="90"/>
      <c r="C102" s="488" t="s">
        <v>181</v>
      </c>
      <c r="D102" s="503"/>
      <c r="E102" s="492" t="s">
        <v>204</v>
      </c>
      <c r="F102" s="492"/>
      <c r="G102" s="492"/>
      <c r="H102" s="492"/>
      <c r="I102" s="492"/>
      <c r="J102" s="67"/>
      <c r="K102" s="67"/>
      <c r="L102" s="67"/>
      <c r="M102" s="68"/>
    </row>
    <row r="103" spans="2:13" ht="15" customHeight="1">
      <c r="B103" s="69" t="s">
        <v>40</v>
      </c>
      <c r="C103" s="493" t="s">
        <v>46</v>
      </c>
      <c r="D103" s="493"/>
      <c r="E103" s="493" t="s">
        <v>50</v>
      </c>
      <c r="F103" s="493"/>
      <c r="G103" s="493"/>
      <c r="H103" s="493"/>
      <c r="I103" s="493"/>
      <c r="J103" s="493" t="s">
        <v>45</v>
      </c>
      <c r="K103" s="493"/>
      <c r="L103" s="493"/>
      <c r="M103" s="70"/>
    </row>
    <row r="104" spans="2:13" ht="15" customHeight="1">
      <c r="B104" s="71" t="s">
        <v>47</v>
      </c>
      <c r="C104" s="518" t="s">
        <v>189</v>
      </c>
      <c r="D104" s="501"/>
      <c r="E104" s="501" t="s">
        <v>107</v>
      </c>
      <c r="F104" s="502"/>
      <c r="G104" s="73" t="s">
        <v>130</v>
      </c>
      <c r="H104" s="507" t="s">
        <v>198</v>
      </c>
      <c r="I104" s="501"/>
      <c r="J104" s="501" t="s">
        <v>65</v>
      </c>
      <c r="K104" s="501"/>
      <c r="L104" s="501"/>
      <c r="M104" s="70"/>
    </row>
    <row r="105" spans="2:13">
      <c r="B105" s="78" t="s">
        <v>48</v>
      </c>
      <c r="C105" s="486" t="s">
        <v>75</v>
      </c>
      <c r="D105" s="487"/>
      <c r="E105" s="508" t="s">
        <v>108</v>
      </c>
      <c r="F105" s="498"/>
      <c r="G105" s="91" t="s">
        <v>118</v>
      </c>
      <c r="H105" s="481" t="s">
        <v>109</v>
      </c>
      <c r="I105" s="482"/>
      <c r="J105" s="487" t="s">
        <v>66</v>
      </c>
      <c r="K105" s="487"/>
      <c r="L105" s="487"/>
      <c r="M105" s="70"/>
    </row>
    <row r="106" spans="2:13" ht="3.75" customHeight="1">
      <c r="B106" s="92"/>
      <c r="C106" s="490"/>
      <c r="D106" s="491"/>
      <c r="E106" s="483"/>
      <c r="F106" s="484"/>
      <c r="G106" s="484"/>
      <c r="H106" s="484"/>
      <c r="I106" s="485"/>
      <c r="J106" s="491"/>
      <c r="K106" s="491"/>
      <c r="L106" s="530"/>
      <c r="M106" s="70"/>
    </row>
    <row r="107" spans="2:13" ht="15" customHeight="1">
      <c r="B107" s="78" t="s">
        <v>49</v>
      </c>
      <c r="C107" s="486" t="s">
        <v>76</v>
      </c>
      <c r="D107" s="487"/>
      <c r="E107" s="497" t="s">
        <v>107</v>
      </c>
      <c r="F107" s="498"/>
      <c r="G107" s="80" t="s">
        <v>130</v>
      </c>
      <c r="H107" s="482" t="s">
        <v>108</v>
      </c>
      <c r="I107" s="487"/>
      <c r="J107" s="497" t="s">
        <v>67</v>
      </c>
      <c r="K107" s="498"/>
      <c r="L107" s="482"/>
      <c r="M107" s="70"/>
    </row>
    <row r="108" spans="2:13" ht="15" customHeight="1">
      <c r="B108" s="78" t="s">
        <v>57</v>
      </c>
      <c r="C108" s="486" t="s">
        <v>77</v>
      </c>
      <c r="D108" s="487"/>
      <c r="E108" s="497" t="s">
        <v>198</v>
      </c>
      <c r="F108" s="498"/>
      <c r="G108" s="80" t="s">
        <v>119</v>
      </c>
      <c r="H108" s="498" t="s">
        <v>109</v>
      </c>
      <c r="I108" s="482"/>
      <c r="J108" s="487" t="s">
        <v>68</v>
      </c>
      <c r="K108" s="487"/>
      <c r="L108" s="487"/>
      <c r="M108" s="70"/>
    </row>
    <row r="109" spans="2:13" ht="3.75" customHeight="1">
      <c r="B109" s="74"/>
      <c r="C109" s="516"/>
      <c r="D109" s="517"/>
      <c r="E109" s="75"/>
      <c r="F109" s="76"/>
      <c r="G109" s="76"/>
      <c r="H109" s="76"/>
      <c r="I109" s="77"/>
      <c r="J109" s="517"/>
      <c r="K109" s="517"/>
      <c r="L109" s="517"/>
      <c r="M109" s="70"/>
    </row>
    <row r="110" spans="2:13" ht="15" customHeight="1">
      <c r="B110" s="78" t="s">
        <v>58</v>
      </c>
      <c r="C110" s="486" t="s">
        <v>78</v>
      </c>
      <c r="D110" s="487"/>
      <c r="E110" s="487" t="s">
        <v>107</v>
      </c>
      <c r="F110" s="497"/>
      <c r="G110" s="80" t="s">
        <v>130</v>
      </c>
      <c r="H110" s="482" t="s">
        <v>109</v>
      </c>
      <c r="I110" s="487"/>
      <c r="J110" s="487" t="s">
        <v>69</v>
      </c>
      <c r="K110" s="487"/>
      <c r="L110" s="487"/>
      <c r="M110" s="70"/>
    </row>
    <row r="111" spans="2:13" ht="15" customHeight="1">
      <c r="B111" s="83" t="s">
        <v>59</v>
      </c>
      <c r="C111" s="519" t="s">
        <v>79</v>
      </c>
      <c r="D111" s="520"/>
      <c r="E111" s="529" t="s">
        <v>198</v>
      </c>
      <c r="F111" s="514"/>
      <c r="G111" s="98" t="s">
        <v>119</v>
      </c>
      <c r="H111" s="528" t="s">
        <v>108</v>
      </c>
      <c r="I111" s="524"/>
      <c r="J111" s="520" t="s">
        <v>70</v>
      </c>
      <c r="K111" s="520"/>
      <c r="L111" s="520"/>
      <c r="M111" s="70"/>
    </row>
    <row r="112" spans="2:13" ht="30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2:18" ht="7.5" customHeight="1">
      <c r="B113" s="62"/>
      <c r="C113" s="492" t="s">
        <v>336</v>
      </c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</row>
    <row r="114" spans="2:18" ht="7.5" customHeight="1">
      <c r="B114" s="62"/>
      <c r="C114" s="492"/>
      <c r="D114" s="492"/>
      <c r="E114" s="492"/>
      <c r="F114" s="492"/>
      <c r="G114" s="492"/>
      <c r="H114" s="492"/>
      <c r="I114" s="492"/>
      <c r="J114" s="492"/>
      <c r="K114" s="492"/>
      <c r="L114" s="492"/>
      <c r="M114" s="492"/>
    </row>
    <row r="115" spans="2:18" ht="13.5" customHeight="1">
      <c r="B115" s="63"/>
      <c r="C115" s="488" t="s">
        <v>41</v>
      </c>
      <c r="D115" s="488"/>
      <c r="E115" s="489" t="s">
        <v>115</v>
      </c>
      <c r="F115" s="488"/>
      <c r="G115" s="64"/>
      <c r="H115" s="65" t="s">
        <v>111</v>
      </c>
      <c r="I115" s="65" t="s">
        <v>183</v>
      </c>
      <c r="J115" s="100" t="s">
        <v>112</v>
      </c>
      <c r="K115" s="67"/>
      <c r="L115" s="68"/>
      <c r="M115" s="68"/>
    </row>
    <row r="116" spans="2:18" ht="13.5" customHeight="1">
      <c r="B116" s="63"/>
      <c r="C116" s="64"/>
      <c r="D116" s="64"/>
      <c r="E116" s="489" t="s">
        <v>116</v>
      </c>
      <c r="F116" s="488"/>
      <c r="G116" s="64"/>
      <c r="H116" s="65" t="s">
        <v>35</v>
      </c>
      <c r="I116" s="65"/>
      <c r="J116" s="66"/>
      <c r="K116" s="67"/>
      <c r="L116" s="68"/>
      <c r="M116" s="68"/>
    </row>
    <row r="117" spans="2:18" ht="13.5" customHeight="1">
      <c r="B117" s="63"/>
      <c r="C117" s="488" t="s">
        <v>181</v>
      </c>
      <c r="D117" s="503"/>
      <c r="E117" s="492" t="s">
        <v>203</v>
      </c>
      <c r="F117" s="492"/>
      <c r="G117" s="492"/>
      <c r="H117" s="492"/>
      <c r="I117" s="492"/>
      <c r="J117" s="67"/>
      <c r="K117" s="67"/>
      <c r="L117" s="68"/>
      <c r="M117" s="68"/>
    </row>
    <row r="118" spans="2:18" ht="16.5" customHeight="1">
      <c r="B118" s="69" t="s">
        <v>40</v>
      </c>
      <c r="C118" s="493" t="s">
        <v>46</v>
      </c>
      <c r="D118" s="493"/>
      <c r="E118" s="493" t="s">
        <v>50</v>
      </c>
      <c r="F118" s="493"/>
      <c r="G118" s="493"/>
      <c r="H118" s="493"/>
      <c r="I118" s="493"/>
      <c r="J118" s="509" t="s">
        <v>45</v>
      </c>
      <c r="K118" s="510"/>
      <c r="L118" s="511"/>
      <c r="M118" s="70"/>
    </row>
    <row r="119" spans="2:18" ht="16.5" customHeight="1">
      <c r="B119" s="71" t="s">
        <v>47</v>
      </c>
      <c r="C119" s="518" t="s">
        <v>129</v>
      </c>
      <c r="D119" s="501"/>
      <c r="E119" s="501" t="s">
        <v>111</v>
      </c>
      <c r="F119" s="502"/>
      <c r="G119" s="73" t="s">
        <v>118</v>
      </c>
      <c r="H119" s="507" t="s">
        <v>112</v>
      </c>
      <c r="I119" s="501"/>
      <c r="J119" s="72" t="s">
        <v>35</v>
      </c>
      <c r="K119" s="521" t="s">
        <v>108</v>
      </c>
      <c r="L119" s="522"/>
      <c r="M119" s="70"/>
      <c r="N119" s="34"/>
      <c r="O119" s="34"/>
      <c r="P119" s="34"/>
      <c r="Q119" s="34"/>
      <c r="R119" s="34"/>
    </row>
    <row r="120" spans="2:18" ht="3.75" customHeight="1">
      <c r="B120" s="74"/>
      <c r="C120" s="517"/>
      <c r="D120" s="517"/>
      <c r="E120" s="483"/>
      <c r="F120" s="484"/>
      <c r="G120" s="484"/>
      <c r="H120" s="484"/>
      <c r="I120" s="485"/>
      <c r="J120" s="483"/>
      <c r="K120" s="484"/>
      <c r="L120" s="513"/>
      <c r="M120" s="70"/>
      <c r="N120" s="35"/>
      <c r="O120" s="35"/>
      <c r="P120" s="35"/>
      <c r="Q120" s="35"/>
      <c r="R120" s="35"/>
    </row>
    <row r="121" spans="2:18" ht="16.5" customHeight="1">
      <c r="B121" s="78" t="s">
        <v>48</v>
      </c>
      <c r="C121" s="486" t="s">
        <v>326</v>
      </c>
      <c r="D121" s="487"/>
      <c r="E121" s="487" t="s">
        <v>111</v>
      </c>
      <c r="F121" s="497"/>
      <c r="G121" s="80" t="s">
        <v>118</v>
      </c>
      <c r="H121" s="482" t="s">
        <v>35</v>
      </c>
      <c r="I121" s="487"/>
      <c r="J121" s="79" t="s">
        <v>328</v>
      </c>
      <c r="K121" s="81" t="s">
        <v>318</v>
      </c>
      <c r="L121" s="82"/>
      <c r="M121" s="70"/>
      <c r="N121" s="34"/>
      <c r="O121" s="34"/>
      <c r="P121" s="34"/>
      <c r="Q121" s="34"/>
      <c r="R121" s="34"/>
    </row>
    <row r="122" spans="2:18" ht="3.75" customHeight="1">
      <c r="B122" s="74"/>
      <c r="C122" s="517"/>
      <c r="D122" s="517"/>
      <c r="E122" s="483"/>
      <c r="F122" s="484"/>
      <c r="G122" s="484"/>
      <c r="H122" s="484"/>
      <c r="I122" s="485"/>
      <c r="J122" s="483"/>
      <c r="K122" s="484"/>
      <c r="L122" s="513"/>
      <c r="M122" s="70"/>
      <c r="N122" s="35"/>
      <c r="O122" s="35"/>
      <c r="P122" s="35"/>
      <c r="Q122" s="35"/>
      <c r="R122" s="35"/>
    </row>
    <row r="123" spans="2:18" ht="16.5" customHeight="1">
      <c r="B123" s="83" t="s">
        <v>49</v>
      </c>
      <c r="C123" s="519" t="s">
        <v>327</v>
      </c>
      <c r="D123" s="520"/>
      <c r="E123" s="523" t="s">
        <v>328</v>
      </c>
      <c r="F123" s="514"/>
      <c r="G123" s="85" t="s">
        <v>119</v>
      </c>
      <c r="H123" s="514" t="s">
        <v>35</v>
      </c>
      <c r="I123" s="524"/>
      <c r="J123" s="84" t="s">
        <v>111</v>
      </c>
      <c r="K123" s="514" t="s">
        <v>108</v>
      </c>
      <c r="L123" s="515"/>
      <c r="M123" s="70"/>
      <c r="N123" s="31"/>
      <c r="O123" s="31"/>
      <c r="P123" s="31"/>
      <c r="Q123" s="31"/>
      <c r="R123" s="31"/>
    </row>
  </sheetData>
  <mergeCells count="286">
    <mergeCell ref="C123:D123"/>
    <mergeCell ref="E123:F123"/>
    <mergeCell ref="E120:I120"/>
    <mergeCell ref="C120:D120"/>
    <mergeCell ref="C121:D121"/>
    <mergeCell ref="H121:I121"/>
    <mergeCell ref="J122:L122"/>
    <mergeCell ref="E122:I122"/>
    <mergeCell ref="E121:F121"/>
    <mergeCell ref="H123:I123"/>
    <mergeCell ref="K123:L123"/>
    <mergeCell ref="C122:D122"/>
    <mergeCell ref="E118:I118"/>
    <mergeCell ref="C113:M114"/>
    <mergeCell ref="J120:L120"/>
    <mergeCell ref="E115:F115"/>
    <mergeCell ref="C119:D119"/>
    <mergeCell ref="E116:F116"/>
    <mergeCell ref="C115:D115"/>
    <mergeCell ref="C117:D117"/>
    <mergeCell ref="E117:I117"/>
    <mergeCell ref="E119:F119"/>
    <mergeCell ref="H119:I119"/>
    <mergeCell ref="C118:D118"/>
    <mergeCell ref="K119:L119"/>
    <mergeCell ref="C105:D105"/>
    <mergeCell ref="J110:L110"/>
    <mergeCell ref="C110:D110"/>
    <mergeCell ref="E110:F110"/>
    <mergeCell ref="H110:I110"/>
    <mergeCell ref="J109:L109"/>
    <mergeCell ref="C109:D109"/>
    <mergeCell ref="E111:F111"/>
    <mergeCell ref="C104:D104"/>
    <mergeCell ref="E104:F104"/>
    <mergeCell ref="C106:D106"/>
    <mergeCell ref="E108:F108"/>
    <mergeCell ref="C107:D107"/>
    <mergeCell ref="H108:I108"/>
    <mergeCell ref="C108:D108"/>
    <mergeCell ref="C100:D100"/>
    <mergeCell ref="E101:F101"/>
    <mergeCell ref="E100:F100"/>
    <mergeCell ref="C103:D103"/>
    <mergeCell ref="C102:D102"/>
    <mergeCell ref="J118:L118"/>
    <mergeCell ref="H107:I107"/>
    <mergeCell ref="E105:F105"/>
    <mergeCell ref="H105:I105"/>
    <mergeCell ref="E107:F107"/>
    <mergeCell ref="J100:K100"/>
    <mergeCell ref="E106:I106"/>
    <mergeCell ref="J106:L106"/>
    <mergeCell ref="J107:L107"/>
    <mergeCell ref="J104:L104"/>
    <mergeCell ref="J103:L103"/>
    <mergeCell ref="E102:I102"/>
    <mergeCell ref="H104:I104"/>
    <mergeCell ref="E103:I103"/>
    <mergeCell ref="J105:L105"/>
    <mergeCell ref="J108:L108"/>
    <mergeCell ref="C111:D111"/>
    <mergeCell ref="H111:I111"/>
    <mergeCell ref="J111:L111"/>
    <mergeCell ref="C98:M99"/>
    <mergeCell ref="J96:L96"/>
    <mergeCell ref="J95:L95"/>
    <mergeCell ref="E96:F96"/>
    <mergeCell ref="H96:I96"/>
    <mergeCell ref="C95:D95"/>
    <mergeCell ref="E95:F95"/>
    <mergeCell ref="H95:I95"/>
    <mergeCell ref="C96:D96"/>
    <mergeCell ref="C90:D90"/>
    <mergeCell ref="C89:D89"/>
    <mergeCell ref="J94:K94"/>
    <mergeCell ref="H89:I89"/>
    <mergeCell ref="E91:I91"/>
    <mergeCell ref="C94:D94"/>
    <mergeCell ref="H90:I90"/>
    <mergeCell ref="J92:L92"/>
    <mergeCell ref="H93:I93"/>
    <mergeCell ref="H92:I92"/>
    <mergeCell ref="J89:L89"/>
    <mergeCell ref="E89:F89"/>
    <mergeCell ref="J90:L90"/>
    <mergeCell ref="E90:F90"/>
    <mergeCell ref="C93:D93"/>
    <mergeCell ref="C92:D92"/>
    <mergeCell ref="J91:L91"/>
    <mergeCell ref="C91:D91"/>
    <mergeCell ref="J93:L93"/>
    <mergeCell ref="E92:F92"/>
    <mergeCell ref="E93:F93"/>
    <mergeCell ref="J74:L74"/>
    <mergeCell ref="J76:L76"/>
    <mergeCell ref="J75:L75"/>
    <mergeCell ref="J81:L81"/>
    <mergeCell ref="J79:L79"/>
    <mergeCell ref="J78:L78"/>
    <mergeCell ref="J77:L77"/>
    <mergeCell ref="J88:L88"/>
    <mergeCell ref="E87:I87"/>
    <mergeCell ref="E88:I88"/>
    <mergeCell ref="E81:F81"/>
    <mergeCell ref="H74:I74"/>
    <mergeCell ref="E74:F74"/>
    <mergeCell ref="H80:I80"/>
    <mergeCell ref="E86:F86"/>
    <mergeCell ref="E79:I79"/>
    <mergeCell ref="C74:D74"/>
    <mergeCell ref="C75:D75"/>
    <mergeCell ref="E75:F75"/>
    <mergeCell ref="H75:I75"/>
    <mergeCell ref="C72:D72"/>
    <mergeCell ref="C88:D88"/>
    <mergeCell ref="C78:D78"/>
    <mergeCell ref="H78:I78"/>
    <mergeCell ref="E77:F77"/>
    <mergeCell ref="H77:I77"/>
    <mergeCell ref="E78:F78"/>
    <mergeCell ref="C77:D77"/>
    <mergeCell ref="H81:I81"/>
    <mergeCell ref="C87:D87"/>
    <mergeCell ref="C80:D80"/>
    <mergeCell ref="C79:D79"/>
    <mergeCell ref="E80:F80"/>
    <mergeCell ref="C83:M84"/>
    <mergeCell ref="C81:D81"/>
    <mergeCell ref="J80:L80"/>
    <mergeCell ref="C85:D85"/>
    <mergeCell ref="C76:D76"/>
    <mergeCell ref="C73:D73"/>
    <mergeCell ref="E85:F85"/>
    <mergeCell ref="E71:F71"/>
    <mergeCell ref="E76:I76"/>
    <mergeCell ref="J73:L73"/>
    <mergeCell ref="C52:D52"/>
    <mergeCell ref="J54:L54"/>
    <mergeCell ref="H57:I57"/>
    <mergeCell ref="J53:L53"/>
    <mergeCell ref="E53:F53"/>
    <mergeCell ref="C53:D53"/>
    <mergeCell ref="C57:D57"/>
    <mergeCell ref="J56:L56"/>
    <mergeCell ref="C59:D59"/>
    <mergeCell ref="C55:D55"/>
    <mergeCell ref="H59:I59"/>
    <mergeCell ref="H56:I56"/>
    <mergeCell ref="C58:D58"/>
    <mergeCell ref="C54:D54"/>
    <mergeCell ref="E59:F59"/>
    <mergeCell ref="E58:I58"/>
    <mergeCell ref="C56:D56"/>
    <mergeCell ref="E73:I73"/>
    <mergeCell ref="E72:I72"/>
    <mergeCell ref="C68:M69"/>
    <mergeCell ref="C70:D70"/>
    <mergeCell ref="C60:D60"/>
    <mergeCell ref="B65:K66"/>
    <mergeCell ref="J60:L60"/>
    <mergeCell ref="E70:F70"/>
    <mergeCell ref="J57:L57"/>
    <mergeCell ref="J58:L58"/>
    <mergeCell ref="J59:L59"/>
    <mergeCell ref="E60:F60"/>
    <mergeCell ref="H60:I60"/>
    <mergeCell ref="J52:L52"/>
    <mergeCell ref="J42:L42"/>
    <mergeCell ref="E49:F49"/>
    <mergeCell ref="J55:L55"/>
    <mergeCell ref="E57:F57"/>
    <mergeCell ref="E52:I52"/>
    <mergeCell ref="E56:F56"/>
    <mergeCell ref="E55:I55"/>
    <mergeCell ref="H54:I54"/>
    <mergeCell ref="E50:F50"/>
    <mergeCell ref="E51:I51"/>
    <mergeCell ref="E54:F54"/>
    <mergeCell ref="H53:I53"/>
    <mergeCell ref="C51:D51"/>
    <mergeCell ref="C43:D43"/>
    <mergeCell ref="J40:L40"/>
    <mergeCell ref="E40:I40"/>
    <mergeCell ref="C47:M48"/>
    <mergeCell ref="C45:D45"/>
    <mergeCell ref="H44:I44"/>
    <mergeCell ref="H45:I45"/>
    <mergeCell ref="J41:L41"/>
    <mergeCell ref="C41:D41"/>
    <mergeCell ref="C44:D44"/>
    <mergeCell ref="C40:D40"/>
    <mergeCell ref="J43:L43"/>
    <mergeCell ref="C49:D49"/>
    <mergeCell ref="C42:D42"/>
    <mergeCell ref="J44:L44"/>
    <mergeCell ref="E41:F41"/>
    <mergeCell ref="E44:F44"/>
    <mergeCell ref="E42:F42"/>
    <mergeCell ref="E45:F45"/>
    <mergeCell ref="J45:L45"/>
    <mergeCell ref="H42:I42"/>
    <mergeCell ref="H41:I41"/>
    <mergeCell ref="J38:L38"/>
    <mergeCell ref="C30:D30"/>
    <mergeCell ref="C29:D29"/>
    <mergeCell ref="E29:F29"/>
    <mergeCell ref="J29:L29"/>
    <mergeCell ref="E26:F26"/>
    <mergeCell ref="J34:K34"/>
    <mergeCell ref="J30:L30"/>
    <mergeCell ref="H30:I30"/>
    <mergeCell ref="E30:F30"/>
    <mergeCell ref="C32:M33"/>
    <mergeCell ref="C38:D38"/>
    <mergeCell ref="E38:F38"/>
    <mergeCell ref="E37:I37"/>
    <mergeCell ref="E34:F34"/>
    <mergeCell ref="C39:D39"/>
    <mergeCell ref="J39:L39"/>
    <mergeCell ref="E8:F8"/>
    <mergeCell ref="E9:I9"/>
    <mergeCell ref="C9:D9"/>
    <mergeCell ref="C10:D10"/>
    <mergeCell ref="E10:I10"/>
    <mergeCell ref="C14:D14"/>
    <mergeCell ref="C15:D15"/>
    <mergeCell ref="E11:F11"/>
    <mergeCell ref="C17:M18"/>
    <mergeCell ref="H11:I11"/>
    <mergeCell ref="K11:L11"/>
    <mergeCell ref="J14:L14"/>
    <mergeCell ref="C12:D12"/>
    <mergeCell ref="E15:F15"/>
    <mergeCell ref="H15:I15"/>
    <mergeCell ref="E12:I12"/>
    <mergeCell ref="E14:I14"/>
    <mergeCell ref="H38:I38"/>
    <mergeCell ref="H39:I39"/>
    <mergeCell ref="E39:F39"/>
    <mergeCell ref="H29:I29"/>
    <mergeCell ref="C34:D34"/>
    <mergeCell ref="B2:K3"/>
    <mergeCell ref="C5:M6"/>
    <mergeCell ref="C11:D11"/>
    <mergeCell ref="J28:K28"/>
    <mergeCell ref="J27:L27"/>
    <mergeCell ref="E24:F24"/>
    <mergeCell ref="C22:D22"/>
    <mergeCell ref="C21:D21"/>
    <mergeCell ref="J10:L10"/>
    <mergeCell ref="E20:F20"/>
    <mergeCell ref="C13:D13"/>
    <mergeCell ref="E13:F13"/>
    <mergeCell ref="H13:I13"/>
    <mergeCell ref="J24:L24"/>
    <mergeCell ref="C27:D27"/>
    <mergeCell ref="J22:L22"/>
    <mergeCell ref="H23:I23"/>
    <mergeCell ref="J12:L12"/>
    <mergeCell ref="K15:L15"/>
    <mergeCell ref="H27:I27"/>
    <mergeCell ref="C28:D28"/>
    <mergeCell ref="C23:D23"/>
    <mergeCell ref="C7:D7"/>
    <mergeCell ref="E7:F7"/>
    <mergeCell ref="H24:I24"/>
    <mergeCell ref="E25:I25"/>
    <mergeCell ref="C26:D26"/>
    <mergeCell ref="C19:D19"/>
    <mergeCell ref="E19:F19"/>
    <mergeCell ref="C25:D25"/>
    <mergeCell ref="E21:I21"/>
    <mergeCell ref="E22:I22"/>
    <mergeCell ref="J37:L37"/>
    <mergeCell ref="J23:L23"/>
    <mergeCell ref="H26:I26"/>
    <mergeCell ref="C24:D24"/>
    <mergeCell ref="E27:F27"/>
    <mergeCell ref="J25:L25"/>
    <mergeCell ref="E23:F23"/>
    <mergeCell ref="C37:D37"/>
    <mergeCell ref="C36:D36"/>
    <mergeCell ref="E35:F35"/>
    <mergeCell ref="E36:I36"/>
    <mergeCell ref="J26:L26"/>
  </mergeCells>
  <phoneticPr fontId="1"/>
  <pageMargins left="0.41" right="0.12" top="0.15" bottom="0.15" header="0.17" footer="0.16"/>
  <pageSetup paperSize="9" scale="105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3"/>
  <sheetViews>
    <sheetView workbookViewId="0">
      <selection activeCell="H34" sqref="H34:I34"/>
    </sheetView>
  </sheetViews>
  <sheetFormatPr defaultRowHeight="13.5"/>
  <cols>
    <col min="1" max="1" width="0.75" customWidth="1"/>
    <col min="2" max="2" width="8.75" customWidth="1"/>
    <col min="3" max="9" width="5" customWidth="1"/>
    <col min="10" max="10" width="5.625" customWidth="1"/>
    <col min="11" max="11" width="5" customWidth="1"/>
    <col min="12" max="12" width="3.75" customWidth="1"/>
    <col min="13" max="13" width="8.75" customWidth="1"/>
    <col min="14" max="20" width="5" customWidth="1"/>
    <col min="21" max="21" width="5.625" customWidth="1"/>
    <col min="22" max="22" width="5" customWidth="1"/>
    <col min="23" max="23" width="0.75" customWidth="1"/>
    <col min="24" max="30" width="3.75" customWidth="1"/>
    <col min="32" max="32" width="3.75" customWidth="1"/>
  </cols>
  <sheetData>
    <row r="1" spans="2:22" ht="7.5" customHeight="1" thickBo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2:22" ht="9.75" customHeight="1" thickTop="1">
      <c r="B2" s="151"/>
      <c r="C2" s="151"/>
      <c r="D2" s="152"/>
      <c r="E2" s="152"/>
      <c r="F2" s="533" t="s">
        <v>30</v>
      </c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5"/>
      <c r="S2" s="152"/>
      <c r="T2" s="152"/>
      <c r="U2" s="151"/>
      <c r="V2" s="151"/>
    </row>
    <row r="3" spans="2:22" ht="10.5" customHeight="1" thickBot="1">
      <c r="B3" s="151"/>
      <c r="C3" s="151"/>
      <c r="D3" s="152"/>
      <c r="E3" s="152"/>
      <c r="F3" s="536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8"/>
      <c r="S3" s="152"/>
      <c r="T3" s="152"/>
      <c r="U3" s="151"/>
      <c r="V3" s="151"/>
    </row>
    <row r="4" spans="2:22" ht="5.25" customHeight="1" thickTop="1">
      <c r="B4" s="151"/>
      <c r="C4" s="151"/>
      <c r="D4" s="151"/>
      <c r="E4" s="151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151"/>
      <c r="T4" s="151"/>
      <c r="U4" s="151"/>
      <c r="V4" s="151"/>
    </row>
    <row r="5" spans="2:22" ht="5.25" customHeight="1">
      <c r="B5" s="611"/>
      <c r="C5" s="611"/>
      <c r="D5" s="153"/>
      <c r="E5" s="151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151"/>
      <c r="T5" s="151"/>
      <c r="U5" s="151"/>
      <c r="V5" s="151"/>
    </row>
    <row r="6" spans="2:22" ht="15" customHeight="1">
      <c r="B6" s="606" t="s">
        <v>340</v>
      </c>
      <c r="C6" s="606"/>
      <c r="D6" s="153"/>
      <c r="E6" s="151"/>
      <c r="F6" s="151"/>
      <c r="G6" s="151"/>
      <c r="H6" s="151"/>
      <c r="I6" s="151"/>
      <c r="J6" s="151"/>
      <c r="K6" s="151"/>
      <c r="L6" s="151"/>
      <c r="M6" s="606" t="s">
        <v>341</v>
      </c>
      <c r="N6" s="606"/>
      <c r="O6" s="153"/>
      <c r="P6" s="151"/>
      <c r="Q6" s="151"/>
      <c r="R6" s="151"/>
      <c r="S6" s="151"/>
      <c r="T6" s="151"/>
      <c r="U6" s="151"/>
      <c r="V6" s="151"/>
    </row>
    <row r="7" spans="2:22" ht="8.25" customHeight="1">
      <c r="B7" s="154"/>
      <c r="C7" s="543" t="s">
        <v>52</v>
      </c>
      <c r="D7" s="179" t="s">
        <v>316</v>
      </c>
      <c r="E7" s="554" t="s">
        <v>179</v>
      </c>
      <c r="F7" s="614"/>
      <c r="G7" s="565" t="s">
        <v>25</v>
      </c>
      <c r="H7" s="554" t="s">
        <v>26</v>
      </c>
      <c r="I7" s="554" t="s">
        <v>27</v>
      </c>
      <c r="J7" s="560" t="s">
        <v>28</v>
      </c>
      <c r="K7" s="565" t="s">
        <v>29</v>
      </c>
      <c r="L7" s="155"/>
      <c r="M7" s="156"/>
      <c r="N7" s="549" t="s">
        <v>60</v>
      </c>
      <c r="O7" s="549" t="s">
        <v>61</v>
      </c>
      <c r="P7" s="549" t="s">
        <v>432</v>
      </c>
      <c r="Q7" s="545" t="s">
        <v>63</v>
      </c>
      <c r="R7" s="565" t="s">
        <v>25</v>
      </c>
      <c r="S7" s="554" t="s">
        <v>26</v>
      </c>
      <c r="T7" s="554" t="s">
        <v>27</v>
      </c>
      <c r="U7" s="560" t="s">
        <v>28</v>
      </c>
      <c r="V7" s="565" t="s">
        <v>29</v>
      </c>
    </row>
    <row r="8" spans="2:22" ht="8.25" customHeight="1">
      <c r="B8" s="157"/>
      <c r="C8" s="544"/>
      <c r="D8" s="180" t="s">
        <v>371</v>
      </c>
      <c r="E8" s="555"/>
      <c r="F8" s="615"/>
      <c r="G8" s="566"/>
      <c r="H8" s="555"/>
      <c r="I8" s="555"/>
      <c r="J8" s="561"/>
      <c r="K8" s="566"/>
      <c r="L8" s="155"/>
      <c r="M8" s="158"/>
      <c r="N8" s="550"/>
      <c r="O8" s="550"/>
      <c r="P8" s="550"/>
      <c r="Q8" s="605"/>
      <c r="R8" s="566"/>
      <c r="S8" s="555"/>
      <c r="T8" s="555"/>
      <c r="U8" s="561"/>
      <c r="V8" s="566"/>
    </row>
    <row r="9" spans="2:22" ht="8.25" customHeight="1">
      <c r="B9" s="607" t="s">
        <v>52</v>
      </c>
      <c r="C9" s="539"/>
      <c r="D9" s="603" t="s">
        <v>425</v>
      </c>
      <c r="E9" s="603" t="s">
        <v>426</v>
      </c>
      <c r="F9" s="613"/>
      <c r="G9" s="581">
        <v>0</v>
      </c>
      <c r="H9" s="558">
        <v>0</v>
      </c>
      <c r="I9" s="558">
        <v>14</v>
      </c>
      <c r="J9" s="559">
        <v>-14</v>
      </c>
      <c r="K9" s="581">
        <v>3</v>
      </c>
      <c r="L9" s="151"/>
      <c r="M9" s="549" t="s">
        <v>60</v>
      </c>
      <c r="N9" s="539"/>
      <c r="O9" s="554" t="s">
        <v>377</v>
      </c>
      <c r="P9" s="554" t="s">
        <v>381</v>
      </c>
      <c r="Q9" s="560" t="s">
        <v>382</v>
      </c>
      <c r="R9" s="581">
        <v>7</v>
      </c>
      <c r="S9" s="558">
        <v>12</v>
      </c>
      <c r="T9" s="558">
        <v>5</v>
      </c>
      <c r="U9" s="559">
        <v>7</v>
      </c>
      <c r="V9" s="581">
        <v>1</v>
      </c>
    </row>
    <row r="10" spans="2:22" ht="8.25" customHeight="1">
      <c r="B10" s="607"/>
      <c r="C10" s="540"/>
      <c r="D10" s="555"/>
      <c r="E10" s="555"/>
      <c r="F10" s="610"/>
      <c r="G10" s="542"/>
      <c r="H10" s="548"/>
      <c r="I10" s="548"/>
      <c r="J10" s="557"/>
      <c r="K10" s="542"/>
      <c r="L10" s="151"/>
      <c r="M10" s="550"/>
      <c r="N10" s="540"/>
      <c r="O10" s="555"/>
      <c r="P10" s="555"/>
      <c r="Q10" s="561"/>
      <c r="R10" s="542"/>
      <c r="S10" s="548"/>
      <c r="T10" s="548"/>
      <c r="U10" s="557"/>
      <c r="V10" s="542"/>
    </row>
    <row r="11" spans="2:22" ht="8.25" customHeight="1">
      <c r="B11" s="608" t="s">
        <v>370</v>
      </c>
      <c r="C11" s="543" t="s">
        <v>427</v>
      </c>
      <c r="D11" s="539"/>
      <c r="E11" s="554" t="s">
        <v>428</v>
      </c>
      <c r="F11" s="609"/>
      <c r="G11" s="541">
        <v>6</v>
      </c>
      <c r="H11" s="547">
        <v>18</v>
      </c>
      <c r="I11" s="547">
        <v>1</v>
      </c>
      <c r="J11" s="556">
        <v>17</v>
      </c>
      <c r="K11" s="541">
        <v>1</v>
      </c>
      <c r="L11" s="151"/>
      <c r="M11" s="549" t="s">
        <v>61</v>
      </c>
      <c r="N11" s="543" t="s">
        <v>377</v>
      </c>
      <c r="O11" s="539"/>
      <c r="P11" s="554" t="s">
        <v>383</v>
      </c>
      <c r="Q11" s="560" t="s">
        <v>379</v>
      </c>
      <c r="R11" s="541">
        <v>7</v>
      </c>
      <c r="S11" s="547">
        <v>10</v>
      </c>
      <c r="T11" s="547">
        <v>4</v>
      </c>
      <c r="U11" s="556">
        <v>6</v>
      </c>
      <c r="V11" s="541">
        <v>2</v>
      </c>
    </row>
    <row r="12" spans="2:22" ht="8.25" customHeight="1">
      <c r="B12" s="608"/>
      <c r="C12" s="544"/>
      <c r="D12" s="540"/>
      <c r="E12" s="555"/>
      <c r="F12" s="610"/>
      <c r="G12" s="542"/>
      <c r="H12" s="548"/>
      <c r="I12" s="548"/>
      <c r="J12" s="557"/>
      <c r="K12" s="542"/>
      <c r="L12" s="151"/>
      <c r="M12" s="550"/>
      <c r="N12" s="544"/>
      <c r="O12" s="540"/>
      <c r="P12" s="555"/>
      <c r="Q12" s="561"/>
      <c r="R12" s="542"/>
      <c r="S12" s="548"/>
      <c r="T12" s="548"/>
      <c r="U12" s="557"/>
      <c r="V12" s="542"/>
    </row>
    <row r="13" spans="2:22" ht="8.25" customHeight="1">
      <c r="B13" s="607" t="s">
        <v>179</v>
      </c>
      <c r="C13" s="543" t="s">
        <v>429</v>
      </c>
      <c r="D13" s="554" t="s">
        <v>430</v>
      </c>
      <c r="E13" s="539"/>
      <c r="F13" s="609"/>
      <c r="G13" s="541">
        <v>3</v>
      </c>
      <c r="H13" s="547">
        <v>4</v>
      </c>
      <c r="I13" s="547">
        <v>7</v>
      </c>
      <c r="J13" s="556">
        <v>-3</v>
      </c>
      <c r="K13" s="541">
        <v>2</v>
      </c>
      <c r="L13" s="151"/>
      <c r="M13" s="549" t="s">
        <v>431</v>
      </c>
      <c r="N13" s="543" t="s">
        <v>384</v>
      </c>
      <c r="O13" s="554" t="s">
        <v>385</v>
      </c>
      <c r="P13" s="539"/>
      <c r="Q13" s="560" t="s">
        <v>379</v>
      </c>
      <c r="R13" s="541">
        <v>3</v>
      </c>
      <c r="S13" s="547">
        <v>6</v>
      </c>
      <c r="T13" s="547">
        <v>10</v>
      </c>
      <c r="U13" s="556">
        <v>-4</v>
      </c>
      <c r="V13" s="541">
        <v>3</v>
      </c>
    </row>
    <row r="14" spans="2:22" ht="8.25" customHeight="1">
      <c r="B14" s="607"/>
      <c r="C14" s="544"/>
      <c r="D14" s="555"/>
      <c r="E14" s="540"/>
      <c r="F14" s="610"/>
      <c r="G14" s="542"/>
      <c r="H14" s="548"/>
      <c r="I14" s="548"/>
      <c r="J14" s="557"/>
      <c r="K14" s="542"/>
      <c r="L14" s="151"/>
      <c r="M14" s="550"/>
      <c r="N14" s="544"/>
      <c r="O14" s="555"/>
      <c r="P14" s="540"/>
      <c r="Q14" s="561"/>
      <c r="R14" s="542"/>
      <c r="S14" s="548"/>
      <c r="T14" s="548"/>
      <c r="U14" s="557"/>
      <c r="V14" s="542"/>
    </row>
    <row r="15" spans="2:22" ht="8.25" customHeight="1">
      <c r="B15" s="553"/>
      <c r="C15" s="553"/>
      <c r="D15" s="553"/>
      <c r="E15" s="553"/>
      <c r="F15" s="553"/>
      <c r="G15" s="553"/>
      <c r="H15" s="553"/>
      <c r="I15" s="553"/>
      <c r="J15" s="553"/>
      <c r="K15" s="155"/>
      <c r="L15" s="151"/>
      <c r="M15" s="549" t="s">
        <v>63</v>
      </c>
      <c r="N15" s="543" t="s">
        <v>386</v>
      </c>
      <c r="O15" s="554" t="s">
        <v>387</v>
      </c>
      <c r="P15" s="554" t="s">
        <v>388</v>
      </c>
      <c r="Q15" s="551"/>
      <c r="R15" s="541">
        <v>0</v>
      </c>
      <c r="S15" s="547">
        <v>4</v>
      </c>
      <c r="T15" s="547">
        <v>13</v>
      </c>
      <c r="U15" s="556">
        <v>-9</v>
      </c>
      <c r="V15" s="541">
        <v>4</v>
      </c>
    </row>
    <row r="16" spans="2:22" ht="8.25" customHeight="1">
      <c r="B16" s="553"/>
      <c r="C16" s="553"/>
      <c r="D16" s="553"/>
      <c r="E16" s="553"/>
      <c r="F16" s="553"/>
      <c r="G16" s="553"/>
      <c r="H16" s="553"/>
      <c r="I16" s="553"/>
      <c r="J16" s="553"/>
      <c r="K16" s="155"/>
      <c r="L16" s="151"/>
      <c r="M16" s="550"/>
      <c r="N16" s="544"/>
      <c r="O16" s="555"/>
      <c r="P16" s="555"/>
      <c r="Q16" s="552"/>
      <c r="R16" s="542"/>
      <c r="S16" s="548"/>
      <c r="T16" s="548"/>
      <c r="U16" s="557"/>
      <c r="V16" s="562"/>
    </row>
    <row r="17" spans="2:22" ht="9.75" customHeight="1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2:22" ht="14.25">
      <c r="B18" s="606" t="s">
        <v>342</v>
      </c>
      <c r="C18" s="606"/>
      <c r="D18" s="153"/>
      <c r="E18" s="151"/>
      <c r="F18" s="151"/>
      <c r="G18" s="151"/>
      <c r="H18" s="151"/>
      <c r="I18" s="151"/>
      <c r="J18" s="151"/>
      <c r="K18" s="151"/>
      <c r="L18" s="151"/>
      <c r="M18" s="606" t="s">
        <v>343</v>
      </c>
      <c r="N18" s="606"/>
      <c r="O18" s="153"/>
      <c r="P18" s="151"/>
      <c r="Q18" s="151"/>
      <c r="R18" s="151"/>
      <c r="S18" s="151"/>
      <c r="T18" s="151"/>
      <c r="U18" s="151"/>
      <c r="V18" s="151"/>
    </row>
    <row r="19" spans="2:22" ht="8.25" customHeight="1">
      <c r="B19" s="156"/>
      <c r="C19" s="563" t="s">
        <v>80</v>
      </c>
      <c r="D19" s="163" t="s">
        <v>344</v>
      </c>
      <c r="E19" s="549" t="s">
        <v>317</v>
      </c>
      <c r="F19" s="545" t="s">
        <v>128</v>
      </c>
      <c r="G19" s="565" t="s">
        <v>25</v>
      </c>
      <c r="H19" s="554" t="s">
        <v>26</v>
      </c>
      <c r="I19" s="554" t="s">
        <v>27</v>
      </c>
      <c r="J19" s="560" t="s">
        <v>28</v>
      </c>
      <c r="K19" s="565" t="s">
        <v>29</v>
      </c>
      <c r="L19" s="151"/>
      <c r="M19" s="156"/>
      <c r="N19" s="599" t="s">
        <v>345</v>
      </c>
      <c r="O19" s="599" t="s">
        <v>142</v>
      </c>
      <c r="P19" s="599" t="s">
        <v>346</v>
      </c>
      <c r="Q19" s="545" t="s">
        <v>83</v>
      </c>
      <c r="R19" s="565" t="s">
        <v>25</v>
      </c>
      <c r="S19" s="554" t="s">
        <v>26</v>
      </c>
      <c r="T19" s="554" t="s">
        <v>27</v>
      </c>
      <c r="U19" s="560" t="s">
        <v>28</v>
      </c>
      <c r="V19" s="565" t="s">
        <v>29</v>
      </c>
    </row>
    <row r="20" spans="2:22" ht="8.25" customHeight="1">
      <c r="B20" s="158"/>
      <c r="C20" s="602"/>
      <c r="D20" s="165" t="s">
        <v>347</v>
      </c>
      <c r="E20" s="582"/>
      <c r="F20" s="546"/>
      <c r="G20" s="604"/>
      <c r="H20" s="603"/>
      <c r="I20" s="603"/>
      <c r="J20" s="601"/>
      <c r="K20" s="604"/>
      <c r="L20" s="151"/>
      <c r="M20" s="166"/>
      <c r="N20" s="600"/>
      <c r="O20" s="600"/>
      <c r="P20" s="600"/>
      <c r="Q20" s="605"/>
      <c r="R20" s="566"/>
      <c r="S20" s="555"/>
      <c r="T20" s="555"/>
      <c r="U20" s="561"/>
      <c r="V20" s="566"/>
    </row>
    <row r="21" spans="2:22" ht="8.25" customHeight="1">
      <c r="B21" s="549" t="s">
        <v>80</v>
      </c>
      <c r="C21" s="539"/>
      <c r="D21" s="554" t="s">
        <v>380</v>
      </c>
      <c r="E21" s="554" t="s">
        <v>396</v>
      </c>
      <c r="F21" s="560" t="s">
        <v>397</v>
      </c>
      <c r="G21" s="541">
        <v>0</v>
      </c>
      <c r="H21" s="547">
        <v>1</v>
      </c>
      <c r="I21" s="547">
        <v>21</v>
      </c>
      <c r="J21" s="556">
        <v>-20</v>
      </c>
      <c r="K21" s="541">
        <v>4</v>
      </c>
      <c r="L21" s="151"/>
      <c r="M21" s="554" t="s">
        <v>348</v>
      </c>
      <c r="N21" s="539"/>
      <c r="O21" s="554" t="s">
        <v>415</v>
      </c>
      <c r="P21" s="554" t="s">
        <v>416</v>
      </c>
      <c r="Q21" s="560" t="s">
        <v>417</v>
      </c>
      <c r="R21" s="541">
        <v>4</v>
      </c>
      <c r="S21" s="547">
        <v>7</v>
      </c>
      <c r="T21" s="547">
        <v>10</v>
      </c>
      <c r="U21" s="556">
        <v>-3</v>
      </c>
      <c r="V21" s="541">
        <v>2</v>
      </c>
    </row>
    <row r="22" spans="2:22" ht="8.25" customHeight="1">
      <c r="B22" s="550"/>
      <c r="C22" s="540"/>
      <c r="D22" s="555"/>
      <c r="E22" s="555"/>
      <c r="F22" s="561"/>
      <c r="G22" s="542"/>
      <c r="H22" s="548"/>
      <c r="I22" s="548"/>
      <c r="J22" s="557"/>
      <c r="K22" s="542"/>
      <c r="L22" s="151"/>
      <c r="M22" s="555"/>
      <c r="N22" s="540"/>
      <c r="O22" s="555"/>
      <c r="P22" s="555"/>
      <c r="Q22" s="561"/>
      <c r="R22" s="542"/>
      <c r="S22" s="548"/>
      <c r="T22" s="548"/>
      <c r="U22" s="557"/>
      <c r="V22" s="542"/>
    </row>
    <row r="23" spans="2:22" ht="8.25" customHeight="1">
      <c r="B23" s="554" t="s">
        <v>349</v>
      </c>
      <c r="C23" s="543" t="s">
        <v>378</v>
      </c>
      <c r="D23" s="539"/>
      <c r="E23" s="554" t="s">
        <v>398</v>
      </c>
      <c r="F23" s="560" t="s">
        <v>399</v>
      </c>
      <c r="G23" s="541">
        <v>9</v>
      </c>
      <c r="H23" s="547">
        <v>21</v>
      </c>
      <c r="I23" s="547">
        <v>2</v>
      </c>
      <c r="J23" s="556">
        <v>19</v>
      </c>
      <c r="K23" s="541">
        <v>1</v>
      </c>
      <c r="L23" s="151"/>
      <c r="M23" s="549" t="s">
        <v>350</v>
      </c>
      <c r="N23" s="543" t="s">
        <v>418</v>
      </c>
      <c r="O23" s="539"/>
      <c r="P23" s="554" t="s">
        <v>419</v>
      </c>
      <c r="Q23" s="560" t="s">
        <v>420</v>
      </c>
      <c r="R23" s="541">
        <v>3</v>
      </c>
      <c r="S23" s="547">
        <v>4</v>
      </c>
      <c r="T23" s="547">
        <v>6</v>
      </c>
      <c r="U23" s="556">
        <v>-2</v>
      </c>
      <c r="V23" s="541">
        <v>3</v>
      </c>
    </row>
    <row r="24" spans="2:22" ht="8.25" customHeight="1">
      <c r="B24" s="555"/>
      <c r="C24" s="544"/>
      <c r="D24" s="540"/>
      <c r="E24" s="555"/>
      <c r="F24" s="561"/>
      <c r="G24" s="542"/>
      <c r="H24" s="548"/>
      <c r="I24" s="548"/>
      <c r="J24" s="557"/>
      <c r="K24" s="542"/>
      <c r="L24" s="151"/>
      <c r="M24" s="550"/>
      <c r="N24" s="544"/>
      <c r="O24" s="540"/>
      <c r="P24" s="555"/>
      <c r="Q24" s="561"/>
      <c r="R24" s="542"/>
      <c r="S24" s="548"/>
      <c r="T24" s="548"/>
      <c r="U24" s="557"/>
      <c r="V24" s="542"/>
    </row>
    <row r="25" spans="2:22" ht="8.25" customHeight="1">
      <c r="B25" s="549" t="s">
        <v>317</v>
      </c>
      <c r="C25" s="543" t="s">
        <v>400</v>
      </c>
      <c r="D25" s="554" t="s">
        <v>401</v>
      </c>
      <c r="E25" s="539"/>
      <c r="F25" s="560" t="s">
        <v>402</v>
      </c>
      <c r="G25" s="541">
        <v>6</v>
      </c>
      <c r="H25" s="547">
        <v>8</v>
      </c>
      <c r="I25" s="547">
        <v>3</v>
      </c>
      <c r="J25" s="556">
        <v>5</v>
      </c>
      <c r="K25" s="541">
        <v>2</v>
      </c>
      <c r="L25" s="151"/>
      <c r="M25" s="549" t="s">
        <v>351</v>
      </c>
      <c r="N25" s="543" t="s">
        <v>416</v>
      </c>
      <c r="O25" s="554" t="s">
        <v>421</v>
      </c>
      <c r="P25" s="539"/>
      <c r="Q25" s="560" t="s">
        <v>490</v>
      </c>
      <c r="R25" s="541">
        <v>1</v>
      </c>
      <c r="S25" s="547">
        <v>4</v>
      </c>
      <c r="T25" s="547">
        <v>10</v>
      </c>
      <c r="U25" s="556">
        <v>-6</v>
      </c>
      <c r="V25" s="541">
        <v>4</v>
      </c>
    </row>
    <row r="26" spans="2:22" ht="8.25" customHeight="1">
      <c r="B26" s="550"/>
      <c r="C26" s="544"/>
      <c r="D26" s="555"/>
      <c r="E26" s="540"/>
      <c r="F26" s="561"/>
      <c r="G26" s="542"/>
      <c r="H26" s="548"/>
      <c r="I26" s="548"/>
      <c r="J26" s="557"/>
      <c r="K26" s="542"/>
      <c r="L26" s="151"/>
      <c r="M26" s="550"/>
      <c r="N26" s="544"/>
      <c r="O26" s="555"/>
      <c r="P26" s="540"/>
      <c r="Q26" s="561"/>
      <c r="R26" s="542"/>
      <c r="S26" s="548"/>
      <c r="T26" s="548"/>
      <c r="U26" s="557"/>
      <c r="V26" s="542"/>
    </row>
    <row r="27" spans="2:22" ht="8.25" customHeight="1">
      <c r="B27" s="549" t="s">
        <v>128</v>
      </c>
      <c r="C27" s="543" t="s">
        <v>403</v>
      </c>
      <c r="D27" s="554" t="s">
        <v>404</v>
      </c>
      <c r="E27" s="554" t="s">
        <v>405</v>
      </c>
      <c r="F27" s="551"/>
      <c r="G27" s="541">
        <v>3</v>
      </c>
      <c r="H27" s="547">
        <v>5</v>
      </c>
      <c r="I27" s="547">
        <v>9</v>
      </c>
      <c r="J27" s="556">
        <v>-4</v>
      </c>
      <c r="K27" s="541">
        <v>3</v>
      </c>
      <c r="L27" s="151"/>
      <c r="M27" s="549" t="s">
        <v>83</v>
      </c>
      <c r="N27" s="543" t="s">
        <v>422</v>
      </c>
      <c r="O27" s="554" t="s">
        <v>423</v>
      </c>
      <c r="P27" s="554" t="s">
        <v>412</v>
      </c>
      <c r="Q27" s="551"/>
      <c r="R27" s="541">
        <v>9</v>
      </c>
      <c r="S27" s="547">
        <v>15</v>
      </c>
      <c r="T27" s="547">
        <v>4</v>
      </c>
      <c r="U27" s="556">
        <v>11</v>
      </c>
      <c r="V27" s="541">
        <v>1</v>
      </c>
    </row>
    <row r="28" spans="2:22" ht="8.25" customHeight="1">
      <c r="B28" s="550"/>
      <c r="C28" s="544"/>
      <c r="D28" s="555"/>
      <c r="E28" s="555"/>
      <c r="F28" s="552"/>
      <c r="G28" s="542"/>
      <c r="H28" s="548"/>
      <c r="I28" s="548"/>
      <c r="J28" s="557"/>
      <c r="K28" s="562"/>
      <c r="L28" s="151"/>
      <c r="M28" s="550"/>
      <c r="N28" s="544"/>
      <c r="O28" s="555"/>
      <c r="P28" s="555"/>
      <c r="Q28" s="552"/>
      <c r="R28" s="542"/>
      <c r="S28" s="548"/>
      <c r="T28" s="548"/>
      <c r="U28" s="557"/>
      <c r="V28" s="562"/>
    </row>
    <row r="29" spans="2:22" ht="9.75" customHeight="1">
      <c r="B29" s="155"/>
      <c r="C29" s="155"/>
      <c r="D29" s="155"/>
      <c r="E29" s="155"/>
      <c r="F29" s="162"/>
      <c r="G29" s="155"/>
      <c r="H29" s="155"/>
      <c r="I29" s="155"/>
      <c r="J29" s="155"/>
      <c r="K29" s="155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2:22" ht="15" customHeight="1">
      <c r="B30" s="567" t="s">
        <v>352</v>
      </c>
      <c r="C30" s="567"/>
      <c r="D30" s="153"/>
      <c r="E30" s="151"/>
      <c r="F30" s="151"/>
      <c r="G30" s="151"/>
      <c r="H30" s="151"/>
      <c r="I30" s="151"/>
      <c r="J30" s="151"/>
      <c r="K30" s="151"/>
      <c r="L30" s="151"/>
      <c r="M30" s="567" t="s">
        <v>353</v>
      </c>
      <c r="N30" s="567"/>
      <c r="O30" s="151"/>
      <c r="P30" s="151"/>
      <c r="Q30" s="151"/>
      <c r="R30" s="151"/>
      <c r="S30" s="151"/>
      <c r="T30" s="151"/>
      <c r="U30" s="151"/>
      <c r="V30" s="151"/>
    </row>
    <row r="31" spans="2:22" ht="8.25" customHeight="1">
      <c r="B31" s="167"/>
      <c r="C31" s="549" t="s">
        <v>91</v>
      </c>
      <c r="D31" s="164" t="s">
        <v>354</v>
      </c>
      <c r="E31" s="164" t="s">
        <v>355</v>
      </c>
      <c r="F31" s="168" t="s">
        <v>356</v>
      </c>
      <c r="G31" s="565" t="s">
        <v>25</v>
      </c>
      <c r="H31" s="554" t="s">
        <v>26</v>
      </c>
      <c r="I31" s="554" t="s">
        <v>27</v>
      </c>
      <c r="J31" s="560" t="s">
        <v>28</v>
      </c>
      <c r="K31" s="565" t="s">
        <v>29</v>
      </c>
      <c r="L31" s="151"/>
      <c r="M31" s="161"/>
      <c r="N31" s="169" t="s">
        <v>357</v>
      </c>
      <c r="O31" s="549" t="s">
        <v>100</v>
      </c>
      <c r="P31" s="549" t="s">
        <v>105</v>
      </c>
      <c r="Q31" s="545" t="s">
        <v>102</v>
      </c>
      <c r="R31" s="565" t="s">
        <v>25</v>
      </c>
      <c r="S31" s="554" t="s">
        <v>26</v>
      </c>
      <c r="T31" s="554" t="s">
        <v>27</v>
      </c>
      <c r="U31" s="560" t="s">
        <v>28</v>
      </c>
      <c r="V31" s="565" t="s">
        <v>29</v>
      </c>
    </row>
    <row r="32" spans="2:22" ht="8.25" customHeight="1">
      <c r="B32" s="159"/>
      <c r="C32" s="602"/>
      <c r="D32" s="170" t="s">
        <v>358</v>
      </c>
      <c r="E32" s="170" t="s">
        <v>359</v>
      </c>
      <c r="F32" s="171" t="s">
        <v>360</v>
      </c>
      <c r="G32" s="604"/>
      <c r="H32" s="603"/>
      <c r="I32" s="603"/>
      <c r="J32" s="601"/>
      <c r="K32" s="604"/>
      <c r="L32" s="151"/>
      <c r="M32" s="159"/>
      <c r="N32" s="172" t="s">
        <v>361</v>
      </c>
      <c r="O32" s="582"/>
      <c r="P32" s="582"/>
      <c r="Q32" s="546"/>
      <c r="R32" s="604"/>
      <c r="S32" s="603"/>
      <c r="T32" s="603"/>
      <c r="U32" s="601"/>
      <c r="V32" s="604"/>
    </row>
    <row r="33" spans="2:22" ht="8.25" customHeight="1">
      <c r="B33" s="549" t="s">
        <v>91</v>
      </c>
      <c r="C33" s="539"/>
      <c r="D33" s="554" t="s">
        <v>372</v>
      </c>
      <c r="E33" s="554" t="s">
        <v>373</v>
      </c>
      <c r="F33" s="560" t="s">
        <v>374</v>
      </c>
      <c r="G33" s="541">
        <v>0</v>
      </c>
      <c r="H33" s="547">
        <v>1</v>
      </c>
      <c r="I33" s="547">
        <v>14</v>
      </c>
      <c r="J33" s="556">
        <v>-13</v>
      </c>
      <c r="K33" s="541">
        <v>4</v>
      </c>
      <c r="L33" s="151"/>
      <c r="M33" s="554" t="s">
        <v>362</v>
      </c>
      <c r="N33" s="539"/>
      <c r="O33" s="554" t="s">
        <v>389</v>
      </c>
      <c r="P33" s="554" t="s">
        <v>390</v>
      </c>
      <c r="Q33" s="560" t="s">
        <v>391</v>
      </c>
      <c r="R33" s="541">
        <v>3</v>
      </c>
      <c r="S33" s="547">
        <v>1</v>
      </c>
      <c r="T33" s="547">
        <v>2</v>
      </c>
      <c r="U33" s="556">
        <v>-1</v>
      </c>
      <c r="V33" s="541">
        <v>3</v>
      </c>
    </row>
    <row r="34" spans="2:22" ht="8.25" customHeight="1">
      <c r="B34" s="550"/>
      <c r="C34" s="540"/>
      <c r="D34" s="555"/>
      <c r="E34" s="555"/>
      <c r="F34" s="561"/>
      <c r="G34" s="542"/>
      <c r="H34" s="548"/>
      <c r="I34" s="548"/>
      <c r="J34" s="557"/>
      <c r="K34" s="542"/>
      <c r="L34" s="151"/>
      <c r="M34" s="555"/>
      <c r="N34" s="540"/>
      <c r="O34" s="555"/>
      <c r="P34" s="555"/>
      <c r="Q34" s="561"/>
      <c r="R34" s="542"/>
      <c r="S34" s="548"/>
      <c r="T34" s="548"/>
      <c r="U34" s="557"/>
      <c r="V34" s="542"/>
    </row>
    <row r="35" spans="2:22" ht="8.25" customHeight="1">
      <c r="B35" s="554" t="s">
        <v>155</v>
      </c>
      <c r="C35" s="543" t="s">
        <v>424</v>
      </c>
      <c r="D35" s="539"/>
      <c r="E35" s="554" t="s">
        <v>375</v>
      </c>
      <c r="F35" s="560" t="s">
        <v>376</v>
      </c>
      <c r="G35" s="541">
        <v>7</v>
      </c>
      <c r="H35" s="547">
        <v>14</v>
      </c>
      <c r="I35" s="547">
        <v>3</v>
      </c>
      <c r="J35" s="556">
        <v>11</v>
      </c>
      <c r="K35" s="541">
        <v>2</v>
      </c>
      <c r="L35" s="151"/>
      <c r="M35" s="549" t="s">
        <v>100</v>
      </c>
      <c r="N35" s="543" t="s">
        <v>391</v>
      </c>
      <c r="O35" s="539"/>
      <c r="P35" s="554" t="s">
        <v>392</v>
      </c>
      <c r="Q35" s="560" t="s">
        <v>393</v>
      </c>
      <c r="R35" s="541">
        <v>0</v>
      </c>
      <c r="S35" s="547">
        <v>1</v>
      </c>
      <c r="T35" s="547">
        <v>7</v>
      </c>
      <c r="U35" s="556">
        <v>-6</v>
      </c>
      <c r="V35" s="541">
        <v>4</v>
      </c>
    </row>
    <row r="36" spans="2:22" ht="8.25" customHeight="1">
      <c r="B36" s="555"/>
      <c r="C36" s="544"/>
      <c r="D36" s="540"/>
      <c r="E36" s="555"/>
      <c r="F36" s="561"/>
      <c r="G36" s="542"/>
      <c r="H36" s="548"/>
      <c r="I36" s="548"/>
      <c r="J36" s="557"/>
      <c r="K36" s="542"/>
      <c r="L36" s="151"/>
      <c r="M36" s="550"/>
      <c r="N36" s="544"/>
      <c r="O36" s="540"/>
      <c r="P36" s="555"/>
      <c r="Q36" s="561"/>
      <c r="R36" s="542"/>
      <c r="S36" s="548"/>
      <c r="T36" s="548"/>
      <c r="U36" s="557"/>
      <c r="V36" s="542"/>
    </row>
    <row r="37" spans="2:22" ht="8.25" customHeight="1">
      <c r="B37" s="554" t="s">
        <v>156</v>
      </c>
      <c r="C37" s="543" t="s">
        <v>376</v>
      </c>
      <c r="D37" s="554" t="s">
        <v>377</v>
      </c>
      <c r="E37" s="539"/>
      <c r="F37" s="560" t="s">
        <v>378</v>
      </c>
      <c r="G37" s="541">
        <v>7</v>
      </c>
      <c r="H37" s="547">
        <v>23</v>
      </c>
      <c r="I37" s="547">
        <v>2</v>
      </c>
      <c r="J37" s="556">
        <v>21</v>
      </c>
      <c r="K37" s="541">
        <v>1</v>
      </c>
      <c r="L37" s="151"/>
      <c r="M37" s="549" t="s">
        <v>105</v>
      </c>
      <c r="N37" s="543" t="s">
        <v>389</v>
      </c>
      <c r="O37" s="554" t="s">
        <v>394</v>
      </c>
      <c r="P37" s="539"/>
      <c r="Q37" s="560" t="s">
        <v>377</v>
      </c>
      <c r="R37" s="541">
        <v>7</v>
      </c>
      <c r="S37" s="547">
        <v>7</v>
      </c>
      <c r="T37" s="547">
        <v>3</v>
      </c>
      <c r="U37" s="556">
        <v>4</v>
      </c>
      <c r="V37" s="541">
        <v>1</v>
      </c>
    </row>
    <row r="38" spans="2:22" ht="8.25" customHeight="1">
      <c r="B38" s="555"/>
      <c r="C38" s="544"/>
      <c r="D38" s="555"/>
      <c r="E38" s="540"/>
      <c r="F38" s="561"/>
      <c r="G38" s="542"/>
      <c r="H38" s="548"/>
      <c r="I38" s="548"/>
      <c r="J38" s="557"/>
      <c r="K38" s="542"/>
      <c r="L38" s="151"/>
      <c r="M38" s="550"/>
      <c r="N38" s="544"/>
      <c r="O38" s="555"/>
      <c r="P38" s="540"/>
      <c r="Q38" s="561"/>
      <c r="R38" s="542"/>
      <c r="S38" s="548"/>
      <c r="T38" s="548"/>
      <c r="U38" s="557"/>
      <c r="V38" s="542"/>
    </row>
    <row r="39" spans="2:22" ht="8.25" customHeight="1">
      <c r="B39" s="554" t="s">
        <v>363</v>
      </c>
      <c r="C39" s="543" t="s">
        <v>379</v>
      </c>
      <c r="D39" s="554" t="s">
        <v>373</v>
      </c>
      <c r="E39" s="554" t="s">
        <v>380</v>
      </c>
      <c r="F39" s="551"/>
      <c r="G39" s="541">
        <v>3</v>
      </c>
      <c r="H39" s="547">
        <v>4</v>
      </c>
      <c r="I39" s="547">
        <v>11</v>
      </c>
      <c r="J39" s="556">
        <v>-7</v>
      </c>
      <c r="K39" s="541">
        <v>3</v>
      </c>
      <c r="L39" s="151"/>
      <c r="M39" s="549" t="s">
        <v>102</v>
      </c>
      <c r="N39" s="543" t="s">
        <v>389</v>
      </c>
      <c r="O39" s="554" t="s">
        <v>395</v>
      </c>
      <c r="P39" s="554" t="s">
        <v>377</v>
      </c>
      <c r="Q39" s="551"/>
      <c r="R39" s="541">
        <v>7</v>
      </c>
      <c r="S39" s="547">
        <v>5</v>
      </c>
      <c r="T39" s="547">
        <v>2</v>
      </c>
      <c r="U39" s="556">
        <v>3</v>
      </c>
      <c r="V39" s="541">
        <v>2</v>
      </c>
    </row>
    <row r="40" spans="2:22" ht="8.25" customHeight="1">
      <c r="B40" s="555"/>
      <c r="C40" s="544"/>
      <c r="D40" s="555"/>
      <c r="E40" s="555"/>
      <c r="F40" s="552"/>
      <c r="G40" s="542"/>
      <c r="H40" s="548"/>
      <c r="I40" s="548"/>
      <c r="J40" s="557"/>
      <c r="K40" s="562"/>
      <c r="L40" s="151"/>
      <c r="M40" s="550"/>
      <c r="N40" s="544"/>
      <c r="O40" s="555"/>
      <c r="P40" s="555"/>
      <c r="Q40" s="552"/>
      <c r="R40" s="542"/>
      <c r="S40" s="548"/>
      <c r="T40" s="548"/>
      <c r="U40" s="557"/>
      <c r="V40" s="562"/>
    </row>
    <row r="41" spans="2:22" ht="9.75" customHeight="1">
      <c r="B41" s="155"/>
      <c r="C41" s="162"/>
      <c r="D41" s="162"/>
      <c r="E41" s="162"/>
      <c r="F41" s="162"/>
      <c r="G41" s="173"/>
      <c r="H41" s="173"/>
      <c r="I41" s="173"/>
      <c r="J41" s="173"/>
      <c r="K41" s="173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2:22" ht="15" customHeight="1">
      <c r="B42" s="567" t="s">
        <v>364</v>
      </c>
      <c r="C42" s="567"/>
      <c r="D42" s="162"/>
      <c r="E42" s="162"/>
      <c r="F42" s="162"/>
      <c r="G42" s="173"/>
      <c r="H42" s="173"/>
      <c r="I42" s="173"/>
      <c r="J42" s="173"/>
      <c r="K42" s="173"/>
      <c r="L42" s="151"/>
      <c r="M42" s="567" t="s">
        <v>365</v>
      </c>
      <c r="N42" s="567"/>
      <c r="O42" s="151"/>
      <c r="P42" s="151"/>
      <c r="Q42" s="151"/>
      <c r="R42" s="151"/>
      <c r="S42" s="151"/>
      <c r="T42" s="151"/>
      <c r="U42" s="151"/>
      <c r="V42" s="151"/>
    </row>
    <row r="43" spans="2:22" ht="8.25" customHeight="1">
      <c r="B43" s="161"/>
      <c r="C43" s="169" t="s">
        <v>319</v>
      </c>
      <c r="D43" s="599" t="s">
        <v>169</v>
      </c>
      <c r="E43" s="599" t="s">
        <v>108</v>
      </c>
      <c r="F43" s="545" t="s">
        <v>318</v>
      </c>
      <c r="G43" s="565" t="s">
        <v>25</v>
      </c>
      <c r="H43" s="554" t="s">
        <v>26</v>
      </c>
      <c r="I43" s="554" t="s">
        <v>27</v>
      </c>
      <c r="J43" s="560" t="s">
        <v>28</v>
      </c>
      <c r="K43" s="565" t="s">
        <v>29</v>
      </c>
      <c r="L43" s="151"/>
      <c r="M43" s="174"/>
      <c r="N43" s="563" t="s">
        <v>111</v>
      </c>
      <c r="O43" s="175" t="s">
        <v>366</v>
      </c>
      <c r="P43" s="572" t="s">
        <v>320</v>
      </c>
      <c r="Q43" s="574"/>
      <c r="R43" s="568" t="s">
        <v>25</v>
      </c>
      <c r="S43" s="591" t="s">
        <v>26</v>
      </c>
      <c r="T43" s="591" t="s">
        <v>27</v>
      </c>
      <c r="U43" s="595" t="s">
        <v>28</v>
      </c>
      <c r="V43" s="568" t="s">
        <v>29</v>
      </c>
    </row>
    <row r="44" spans="2:22" ht="8.25" customHeight="1">
      <c r="B44" s="160"/>
      <c r="C44" s="176" t="s">
        <v>321</v>
      </c>
      <c r="D44" s="600"/>
      <c r="E44" s="600"/>
      <c r="F44" s="605"/>
      <c r="G44" s="566"/>
      <c r="H44" s="555"/>
      <c r="I44" s="555"/>
      <c r="J44" s="561"/>
      <c r="K44" s="566"/>
      <c r="L44" s="151"/>
      <c r="M44" s="177"/>
      <c r="N44" s="564"/>
      <c r="O44" s="178" t="s">
        <v>367</v>
      </c>
      <c r="P44" s="573"/>
      <c r="Q44" s="575"/>
      <c r="R44" s="569"/>
      <c r="S44" s="592"/>
      <c r="T44" s="592"/>
      <c r="U44" s="596"/>
      <c r="V44" s="569"/>
    </row>
    <row r="45" spans="2:22" ht="8.25" customHeight="1">
      <c r="B45" s="603" t="s">
        <v>107</v>
      </c>
      <c r="C45" s="539"/>
      <c r="D45" s="554" t="s">
        <v>406</v>
      </c>
      <c r="E45" s="554" t="s">
        <v>387</v>
      </c>
      <c r="F45" s="560" t="s">
        <v>407</v>
      </c>
      <c r="G45" s="581">
        <v>3</v>
      </c>
      <c r="H45" s="558">
        <v>5</v>
      </c>
      <c r="I45" s="558">
        <v>11</v>
      </c>
      <c r="J45" s="559">
        <v>-6</v>
      </c>
      <c r="K45" s="581">
        <v>3</v>
      </c>
      <c r="L45" s="151"/>
      <c r="M45" s="582" t="s">
        <v>111</v>
      </c>
      <c r="N45" s="539"/>
      <c r="O45" s="554" t="s">
        <v>411</v>
      </c>
      <c r="P45" s="554" t="s">
        <v>411</v>
      </c>
      <c r="Q45" s="576"/>
      <c r="R45" s="580">
        <v>0</v>
      </c>
      <c r="S45" s="594">
        <v>0</v>
      </c>
      <c r="T45" s="594">
        <v>10</v>
      </c>
      <c r="U45" s="593">
        <v>-10</v>
      </c>
      <c r="V45" s="580">
        <v>3</v>
      </c>
    </row>
    <row r="46" spans="2:22" ht="8.25" customHeight="1">
      <c r="B46" s="555"/>
      <c r="C46" s="540"/>
      <c r="D46" s="555"/>
      <c r="E46" s="555"/>
      <c r="F46" s="561"/>
      <c r="G46" s="542"/>
      <c r="H46" s="548"/>
      <c r="I46" s="548"/>
      <c r="J46" s="557"/>
      <c r="K46" s="542"/>
      <c r="L46" s="151"/>
      <c r="M46" s="550"/>
      <c r="N46" s="540"/>
      <c r="O46" s="555"/>
      <c r="P46" s="555"/>
      <c r="Q46" s="577"/>
      <c r="R46" s="579"/>
      <c r="S46" s="590"/>
      <c r="T46" s="590"/>
      <c r="U46" s="588"/>
      <c r="V46" s="579"/>
    </row>
    <row r="47" spans="2:22" ht="8.25" customHeight="1">
      <c r="B47" s="549" t="s">
        <v>368</v>
      </c>
      <c r="C47" s="543" t="s">
        <v>408</v>
      </c>
      <c r="D47" s="539"/>
      <c r="E47" s="554" t="s">
        <v>409</v>
      </c>
      <c r="F47" s="560" t="s">
        <v>410</v>
      </c>
      <c r="G47" s="541">
        <v>5</v>
      </c>
      <c r="H47" s="547">
        <v>10</v>
      </c>
      <c r="I47" s="547">
        <v>7</v>
      </c>
      <c r="J47" s="556">
        <v>3</v>
      </c>
      <c r="K47" s="541">
        <v>2</v>
      </c>
      <c r="L47" s="151"/>
      <c r="M47" s="599" t="s">
        <v>369</v>
      </c>
      <c r="N47" s="543" t="s">
        <v>412</v>
      </c>
      <c r="O47" s="539"/>
      <c r="P47" s="554" t="s">
        <v>413</v>
      </c>
      <c r="Q47" s="576"/>
      <c r="R47" s="578">
        <v>3</v>
      </c>
      <c r="S47" s="589">
        <v>6</v>
      </c>
      <c r="T47" s="589">
        <v>3</v>
      </c>
      <c r="U47" s="587">
        <v>3</v>
      </c>
      <c r="V47" s="578">
        <v>2</v>
      </c>
    </row>
    <row r="48" spans="2:22" ht="8.25" customHeight="1">
      <c r="B48" s="550"/>
      <c r="C48" s="544"/>
      <c r="D48" s="540"/>
      <c r="E48" s="555"/>
      <c r="F48" s="561"/>
      <c r="G48" s="542"/>
      <c r="H48" s="548"/>
      <c r="I48" s="548"/>
      <c r="J48" s="557"/>
      <c r="K48" s="542"/>
      <c r="L48" s="151"/>
      <c r="M48" s="600"/>
      <c r="N48" s="544"/>
      <c r="O48" s="540"/>
      <c r="P48" s="555"/>
      <c r="Q48" s="577"/>
      <c r="R48" s="579"/>
      <c r="S48" s="590"/>
      <c r="T48" s="590"/>
      <c r="U48" s="588"/>
      <c r="V48" s="579"/>
    </row>
    <row r="49" spans="2:22" ht="8.25" customHeight="1">
      <c r="B49" s="549" t="s">
        <v>108</v>
      </c>
      <c r="C49" s="543" t="s">
        <v>379</v>
      </c>
      <c r="D49" s="554" t="s">
        <v>409</v>
      </c>
      <c r="E49" s="539"/>
      <c r="F49" s="560" t="s">
        <v>403</v>
      </c>
      <c r="G49" s="541">
        <v>7</v>
      </c>
      <c r="H49" s="547">
        <v>10</v>
      </c>
      <c r="I49" s="547">
        <v>4</v>
      </c>
      <c r="J49" s="556">
        <v>6</v>
      </c>
      <c r="K49" s="541">
        <v>1</v>
      </c>
      <c r="L49" s="151"/>
      <c r="M49" s="549" t="s">
        <v>320</v>
      </c>
      <c r="N49" s="543" t="s">
        <v>412</v>
      </c>
      <c r="O49" s="554" t="s">
        <v>414</v>
      </c>
      <c r="P49" s="539"/>
      <c r="Q49" s="576"/>
      <c r="R49" s="578">
        <v>6</v>
      </c>
      <c r="S49" s="589">
        <v>8</v>
      </c>
      <c r="T49" s="589">
        <v>1</v>
      </c>
      <c r="U49" s="587">
        <v>7</v>
      </c>
      <c r="V49" s="578">
        <v>1</v>
      </c>
    </row>
    <row r="50" spans="2:22" ht="8.25" customHeight="1">
      <c r="B50" s="550"/>
      <c r="C50" s="544"/>
      <c r="D50" s="555"/>
      <c r="E50" s="540"/>
      <c r="F50" s="561"/>
      <c r="G50" s="542"/>
      <c r="H50" s="548"/>
      <c r="I50" s="548"/>
      <c r="J50" s="557"/>
      <c r="K50" s="542"/>
      <c r="L50" s="151"/>
      <c r="M50" s="550"/>
      <c r="N50" s="544"/>
      <c r="O50" s="555"/>
      <c r="P50" s="540"/>
      <c r="Q50" s="577"/>
      <c r="R50" s="579"/>
      <c r="S50" s="590"/>
      <c r="T50" s="590"/>
      <c r="U50" s="588"/>
      <c r="V50" s="579"/>
    </row>
    <row r="51" spans="2:22" ht="8.25" customHeight="1">
      <c r="B51" s="549" t="s">
        <v>318</v>
      </c>
      <c r="C51" s="543" t="s">
        <v>433</v>
      </c>
      <c r="D51" s="554" t="s">
        <v>377</v>
      </c>
      <c r="E51" s="554" t="s">
        <v>372</v>
      </c>
      <c r="F51" s="551"/>
      <c r="G51" s="541">
        <v>1</v>
      </c>
      <c r="H51" s="547">
        <v>5</v>
      </c>
      <c r="I51" s="547">
        <v>8</v>
      </c>
      <c r="J51" s="556">
        <v>-3</v>
      </c>
      <c r="K51" s="541">
        <v>4</v>
      </c>
      <c r="L51" s="151"/>
      <c r="M51" s="597"/>
      <c r="N51" s="570"/>
      <c r="O51" s="570"/>
      <c r="P51" s="570"/>
      <c r="Q51" s="570"/>
      <c r="R51" s="585"/>
      <c r="S51" s="585"/>
      <c r="T51" s="585"/>
      <c r="U51" s="585"/>
      <c r="V51" s="583"/>
    </row>
    <row r="52" spans="2:22" ht="8.25" customHeight="1">
      <c r="B52" s="550"/>
      <c r="C52" s="544"/>
      <c r="D52" s="555"/>
      <c r="E52" s="555"/>
      <c r="F52" s="552"/>
      <c r="G52" s="542"/>
      <c r="H52" s="548"/>
      <c r="I52" s="548"/>
      <c r="J52" s="557"/>
      <c r="K52" s="562"/>
      <c r="L52" s="151"/>
      <c r="M52" s="598"/>
      <c r="N52" s="571"/>
      <c r="O52" s="571"/>
      <c r="P52" s="571"/>
      <c r="Q52" s="571"/>
      <c r="R52" s="586"/>
      <c r="S52" s="586"/>
      <c r="T52" s="586"/>
      <c r="U52" s="586"/>
      <c r="V52" s="584"/>
    </row>
    <row r="53" spans="2:22" ht="7.5" customHeight="1">
      <c r="B53" s="15"/>
      <c r="C53" s="8"/>
      <c r="D53" s="8"/>
      <c r="E53" s="8"/>
      <c r="F53" s="8"/>
      <c r="G53" s="19"/>
      <c r="H53" s="19"/>
      <c r="I53" s="19"/>
      <c r="J53" s="19"/>
      <c r="K53" s="19"/>
    </row>
    <row r="54" spans="2:22" ht="7.5" customHeight="1">
      <c r="B54" s="15"/>
      <c r="C54" s="8"/>
      <c r="D54" s="8"/>
      <c r="E54" s="8"/>
      <c r="F54" s="8"/>
      <c r="G54" s="19"/>
      <c r="H54" s="19"/>
      <c r="I54" s="19"/>
      <c r="J54" s="19"/>
      <c r="K54" s="19"/>
    </row>
    <row r="55" spans="2:22" ht="7.5" customHeight="1">
      <c r="B55" s="15"/>
      <c r="C55" s="8"/>
      <c r="D55" s="8"/>
      <c r="E55" s="8"/>
      <c r="F55" s="8"/>
      <c r="G55" s="19"/>
      <c r="H55" s="19"/>
      <c r="I55" s="19"/>
      <c r="J55" s="19"/>
      <c r="K55" s="19"/>
    </row>
    <row r="56" spans="2:22" ht="7.5" customHeight="1">
      <c r="B56" s="15"/>
      <c r="C56" s="8"/>
      <c r="D56" s="8"/>
      <c r="E56" s="8"/>
      <c r="F56" s="8"/>
      <c r="G56" s="19"/>
      <c r="H56" s="19"/>
      <c r="I56" s="19"/>
      <c r="J56" s="19"/>
      <c r="K56" s="19"/>
    </row>
    <row r="57" spans="2:22" ht="7.5" customHeight="1">
      <c r="B57" s="15"/>
      <c r="C57" s="8"/>
      <c r="D57" s="8"/>
      <c r="E57" s="8"/>
      <c r="F57" s="8"/>
      <c r="G57" s="19"/>
      <c r="H57" s="19"/>
      <c r="I57" s="19"/>
      <c r="J57" s="19"/>
      <c r="K57" s="19"/>
    </row>
    <row r="58" spans="2:22" ht="7.5" customHeight="1">
      <c r="B58" s="15"/>
      <c r="C58" s="8"/>
      <c r="D58" s="8"/>
      <c r="E58" s="8"/>
      <c r="F58" s="8"/>
      <c r="G58" s="19"/>
      <c r="H58" s="19"/>
      <c r="I58" s="19"/>
      <c r="J58" s="19"/>
      <c r="K58" s="19"/>
    </row>
    <row r="59" spans="2:22" ht="7.5" customHeight="1">
      <c r="B59" s="15"/>
      <c r="C59" s="8"/>
      <c r="D59" s="8"/>
      <c r="E59" s="8"/>
      <c r="F59" s="8"/>
      <c r="G59" s="19"/>
      <c r="H59" s="19"/>
      <c r="I59" s="19"/>
      <c r="J59" s="19"/>
      <c r="K59" s="19"/>
    </row>
    <row r="60" spans="2:22" ht="7.5" customHeight="1">
      <c r="B60" s="15"/>
      <c r="C60" s="8"/>
      <c r="D60" s="8"/>
      <c r="E60" s="8"/>
      <c r="F60" s="8"/>
      <c r="G60" s="19"/>
      <c r="H60" s="19"/>
      <c r="I60" s="19"/>
      <c r="J60" s="19"/>
      <c r="K60" s="19"/>
    </row>
    <row r="61" spans="2:22" ht="7.5" customHeight="1">
      <c r="B61" s="15"/>
      <c r="C61" s="8"/>
      <c r="D61" s="8"/>
      <c r="E61" s="8"/>
      <c r="F61" s="8"/>
      <c r="G61" s="19"/>
      <c r="H61" s="19"/>
      <c r="I61" s="19"/>
      <c r="J61" s="19"/>
      <c r="K61" s="19"/>
    </row>
    <row r="62" spans="2:22" ht="7.5" customHeight="1">
      <c r="B62" s="15"/>
      <c r="C62" s="8"/>
      <c r="D62" s="8"/>
      <c r="E62" s="8"/>
      <c r="F62" s="8"/>
      <c r="G62" s="19"/>
      <c r="H62" s="19"/>
      <c r="I62" s="19"/>
      <c r="J62" s="19"/>
      <c r="K62" s="19"/>
    </row>
    <row r="63" spans="2:22" ht="7.5" customHeight="1">
      <c r="B63" s="15"/>
      <c r="C63" s="8"/>
      <c r="D63" s="8"/>
      <c r="E63" s="8"/>
      <c r="F63" s="8"/>
      <c r="G63" s="19"/>
      <c r="H63" s="19"/>
      <c r="I63" s="19"/>
      <c r="J63" s="19"/>
      <c r="K63" s="19"/>
    </row>
    <row r="64" spans="2:22" ht="7.5" customHeight="1">
      <c r="B64" s="15"/>
      <c r="C64" s="8"/>
      <c r="D64" s="8"/>
      <c r="E64" s="8"/>
      <c r="F64" s="8"/>
      <c r="G64" s="19"/>
      <c r="H64" s="19"/>
      <c r="I64" s="19"/>
      <c r="J64" s="19"/>
      <c r="K64" s="19"/>
    </row>
    <row r="65" spans="2:11" ht="7.5" customHeight="1">
      <c r="B65" s="15"/>
      <c r="C65" s="8"/>
      <c r="D65" s="8"/>
      <c r="E65" s="8"/>
      <c r="F65" s="8"/>
      <c r="G65" s="19"/>
      <c r="H65" s="19"/>
      <c r="I65" s="19"/>
      <c r="J65" s="19"/>
      <c r="K65" s="19"/>
    </row>
    <row r="66" spans="2:11" ht="7.5" customHeight="1">
      <c r="B66" s="15"/>
      <c r="C66" s="8"/>
      <c r="D66" s="8"/>
      <c r="E66" s="8"/>
      <c r="F66" s="8"/>
      <c r="G66" s="19"/>
      <c r="H66" s="19"/>
      <c r="I66" s="19"/>
      <c r="J66" s="19"/>
      <c r="K66" s="19"/>
    </row>
    <row r="67" spans="2:11" ht="7.5" customHeight="1">
      <c r="B67" s="15"/>
      <c r="C67" s="8"/>
      <c r="D67" s="8"/>
      <c r="E67" s="8"/>
      <c r="F67" s="8"/>
      <c r="G67" s="19"/>
      <c r="H67" s="19"/>
      <c r="I67" s="19"/>
      <c r="J67" s="19"/>
      <c r="K67" s="19"/>
    </row>
    <row r="68" spans="2:11" ht="7.5" customHeight="1">
      <c r="B68" s="15"/>
      <c r="C68" s="8"/>
      <c r="D68" s="8"/>
      <c r="E68" s="8"/>
      <c r="F68" s="8"/>
      <c r="G68" s="19"/>
      <c r="H68" s="19"/>
      <c r="I68" s="19"/>
      <c r="J68" s="19"/>
      <c r="K68" s="19"/>
    </row>
    <row r="69" spans="2:11" ht="7.5" customHeight="1">
      <c r="B69" s="15"/>
      <c r="C69" s="8"/>
      <c r="D69" s="8"/>
      <c r="E69" s="8"/>
      <c r="F69" s="8"/>
      <c r="G69" s="19"/>
      <c r="H69" s="19"/>
      <c r="I69" s="19"/>
      <c r="J69" s="19"/>
      <c r="K69" s="19"/>
    </row>
    <row r="70" spans="2:11" ht="7.5" customHeight="1">
      <c r="B70" s="15"/>
      <c r="C70" s="8"/>
      <c r="D70" s="8"/>
      <c r="E70" s="8"/>
      <c r="F70" s="8"/>
      <c r="G70" s="19"/>
      <c r="H70" s="19"/>
      <c r="I70" s="19"/>
      <c r="J70" s="19"/>
      <c r="K70" s="19"/>
    </row>
    <row r="71" spans="2:11" ht="7.5" customHeight="1">
      <c r="B71" s="15"/>
      <c r="C71" s="8"/>
      <c r="D71" s="8"/>
      <c r="E71" s="8"/>
      <c r="F71" s="8"/>
      <c r="G71" s="19"/>
      <c r="H71" s="19"/>
      <c r="I71" s="19"/>
      <c r="J71" s="19"/>
      <c r="K71" s="19"/>
    </row>
    <row r="72" spans="2:11" ht="7.5" customHeight="1">
      <c r="B72" s="15"/>
      <c r="C72" s="8"/>
      <c r="D72" s="8"/>
      <c r="E72" s="8"/>
      <c r="F72" s="8"/>
      <c r="G72" s="19"/>
      <c r="H72" s="19"/>
      <c r="I72" s="19"/>
      <c r="J72" s="19"/>
      <c r="K72" s="19"/>
    </row>
    <row r="73" spans="2:11" ht="7.5" customHeight="1">
      <c r="B73" s="15"/>
      <c r="C73" s="8"/>
      <c r="D73" s="8"/>
      <c r="E73" s="8"/>
      <c r="F73" s="8"/>
      <c r="G73" s="19"/>
      <c r="H73" s="19"/>
      <c r="I73" s="19"/>
      <c r="J73" s="19"/>
      <c r="K73" s="19"/>
    </row>
    <row r="74" spans="2:11" ht="7.5" customHeight="1">
      <c r="B74" s="15"/>
      <c r="C74" s="8"/>
      <c r="D74" s="8"/>
      <c r="E74" s="8"/>
      <c r="F74" s="8"/>
      <c r="G74" s="19"/>
      <c r="H74" s="19"/>
      <c r="I74" s="19"/>
      <c r="J74" s="19"/>
      <c r="K74" s="19"/>
    </row>
    <row r="75" spans="2:11" ht="7.5" customHeight="1">
      <c r="B75" s="15"/>
      <c r="C75" s="8"/>
      <c r="D75" s="8"/>
      <c r="E75" s="8"/>
      <c r="F75" s="8"/>
      <c r="G75" s="19"/>
      <c r="H75" s="19"/>
      <c r="I75" s="19"/>
      <c r="J75" s="19"/>
      <c r="K75" s="19"/>
    </row>
    <row r="76" spans="2:11" ht="7.5" customHeight="1">
      <c r="B76" s="15"/>
      <c r="C76" s="8"/>
      <c r="D76" s="8"/>
      <c r="E76" s="8"/>
      <c r="F76" s="8"/>
      <c r="G76" s="19"/>
      <c r="H76" s="19"/>
      <c r="I76" s="19"/>
      <c r="J76" s="19"/>
      <c r="K76" s="19"/>
    </row>
    <row r="77" spans="2:11" ht="7.5" customHeight="1">
      <c r="B77" s="15"/>
      <c r="C77" s="8"/>
      <c r="D77" s="8"/>
      <c r="E77" s="8"/>
      <c r="F77" s="8"/>
      <c r="G77" s="19"/>
      <c r="H77" s="19"/>
      <c r="I77" s="19"/>
      <c r="J77" s="19"/>
      <c r="K77" s="19"/>
    </row>
    <row r="78" spans="2:11" ht="7.5" customHeight="1">
      <c r="B78" s="15"/>
      <c r="C78" s="8"/>
      <c r="D78" s="8"/>
      <c r="E78" s="8"/>
      <c r="F78" s="8"/>
      <c r="G78" s="19"/>
      <c r="H78" s="19"/>
      <c r="I78" s="19"/>
      <c r="J78" s="19"/>
      <c r="K78" s="19"/>
    </row>
    <row r="79" spans="2:11" ht="7.5" customHeight="1">
      <c r="B79" s="15"/>
      <c r="C79" s="8"/>
      <c r="D79" s="8"/>
      <c r="E79" s="8"/>
      <c r="F79" s="8"/>
      <c r="G79" s="19"/>
      <c r="H79" s="19"/>
      <c r="I79" s="19"/>
      <c r="J79" s="19"/>
      <c r="K79" s="19"/>
    </row>
    <row r="80" spans="2:11" ht="7.5" customHeight="1">
      <c r="B80" s="15"/>
      <c r="C80" s="8"/>
      <c r="D80" s="8"/>
      <c r="E80" s="8"/>
      <c r="F80" s="8"/>
      <c r="G80" s="19"/>
      <c r="H80" s="19"/>
      <c r="I80" s="19"/>
      <c r="J80" s="19"/>
      <c r="K80" s="19"/>
    </row>
    <row r="81" spans="2:11" ht="7.5" customHeight="1">
      <c r="B81" s="15"/>
      <c r="C81" s="8"/>
      <c r="D81" s="8"/>
      <c r="E81" s="8"/>
      <c r="F81" s="8"/>
      <c r="G81" s="19"/>
      <c r="H81" s="19"/>
      <c r="I81" s="19"/>
      <c r="J81" s="19"/>
      <c r="K81" s="19"/>
    </row>
    <row r="82" spans="2:11" ht="7.5" customHeight="1">
      <c r="B82" s="15"/>
      <c r="C82" s="8"/>
      <c r="D82" s="8"/>
      <c r="E82" s="8"/>
      <c r="F82" s="8"/>
      <c r="G82" s="19"/>
      <c r="H82" s="19"/>
      <c r="I82" s="19"/>
      <c r="J82" s="19"/>
      <c r="K82" s="19"/>
    </row>
    <row r="83" spans="2:11" ht="7.5" customHeight="1">
      <c r="B83" s="15"/>
      <c r="C83" s="8"/>
      <c r="D83" s="8"/>
      <c r="E83" s="8"/>
      <c r="F83" s="8"/>
      <c r="G83" s="19"/>
      <c r="H83" s="19"/>
      <c r="I83" s="19"/>
      <c r="J83" s="19"/>
      <c r="K83" s="19"/>
    </row>
    <row r="84" spans="2:11" ht="7.5" customHeight="1">
      <c r="B84" s="15"/>
      <c r="C84" s="8"/>
      <c r="D84" s="8"/>
      <c r="E84" s="8"/>
      <c r="F84" s="8"/>
      <c r="G84" s="19"/>
      <c r="H84" s="19"/>
      <c r="I84" s="19"/>
      <c r="J84" s="19"/>
      <c r="K84" s="19"/>
    </row>
    <row r="85" spans="2:11" ht="7.5" customHeight="1">
      <c r="B85" s="15"/>
      <c r="C85" s="8"/>
      <c r="D85" s="8"/>
      <c r="E85" s="8"/>
      <c r="F85" s="8"/>
      <c r="G85" s="19"/>
      <c r="H85" s="19"/>
      <c r="I85" s="19"/>
      <c r="J85" s="19"/>
      <c r="K85" s="19"/>
    </row>
    <row r="86" spans="2:11" ht="7.5" customHeight="1">
      <c r="B86" s="15"/>
      <c r="C86" s="8"/>
      <c r="D86" s="8"/>
      <c r="E86" s="8"/>
      <c r="F86" s="8"/>
      <c r="G86" s="19"/>
      <c r="H86" s="19"/>
      <c r="I86" s="19"/>
      <c r="J86" s="19"/>
      <c r="K86" s="19"/>
    </row>
    <row r="87" spans="2:11" ht="7.5" customHeight="1">
      <c r="B87" s="15"/>
      <c r="C87" s="8"/>
      <c r="D87" s="8"/>
      <c r="E87" s="8"/>
      <c r="F87" s="8"/>
      <c r="G87" s="19"/>
      <c r="H87" s="19"/>
      <c r="I87" s="19"/>
      <c r="J87" s="19"/>
      <c r="K87" s="19"/>
    </row>
    <row r="88" spans="2:11" ht="7.5" customHeight="1">
      <c r="B88" s="15"/>
      <c r="C88" s="8"/>
      <c r="D88" s="8"/>
      <c r="E88" s="8"/>
      <c r="F88" s="8"/>
      <c r="G88" s="19"/>
      <c r="H88" s="19"/>
      <c r="I88" s="19"/>
      <c r="J88" s="19"/>
      <c r="K88" s="19"/>
    </row>
    <row r="89" spans="2:11" ht="7.5" customHeight="1">
      <c r="B89" s="15"/>
      <c r="C89" s="8"/>
      <c r="D89" s="8"/>
      <c r="E89" s="8"/>
      <c r="F89" s="8"/>
      <c r="G89" s="19"/>
      <c r="H89" s="19"/>
      <c r="I89" s="19"/>
      <c r="J89" s="19"/>
      <c r="K89" s="19"/>
    </row>
    <row r="90" spans="2:11" ht="7.5" customHeight="1">
      <c r="B90" s="15"/>
      <c r="C90" s="8"/>
      <c r="D90" s="8"/>
      <c r="E90" s="8"/>
      <c r="F90" s="8"/>
      <c r="G90" s="19"/>
      <c r="H90" s="19"/>
      <c r="I90" s="19"/>
      <c r="J90" s="19"/>
      <c r="K90" s="19"/>
    </row>
    <row r="91" spans="2:11" ht="7.5" customHeight="1">
      <c r="B91" s="15"/>
      <c r="C91" s="8"/>
      <c r="D91" s="8"/>
      <c r="E91" s="8"/>
      <c r="F91" s="8"/>
      <c r="G91" s="19"/>
      <c r="H91" s="19"/>
      <c r="I91" s="19"/>
      <c r="J91" s="19"/>
      <c r="K91" s="19"/>
    </row>
    <row r="92" spans="2:11" ht="7.5" customHeight="1">
      <c r="B92" s="15"/>
      <c r="C92" s="8"/>
      <c r="D92" s="8"/>
      <c r="E92" s="8"/>
      <c r="F92" s="8"/>
      <c r="G92" s="19"/>
      <c r="H92" s="19"/>
      <c r="I92" s="19"/>
      <c r="J92" s="19"/>
      <c r="K92" s="19"/>
    </row>
    <row r="93" spans="2:11" ht="7.5" customHeight="1">
      <c r="B93" s="15"/>
      <c r="C93" s="8"/>
      <c r="D93" s="8"/>
      <c r="E93" s="8"/>
      <c r="F93" s="8"/>
      <c r="G93" s="19"/>
      <c r="H93" s="19"/>
      <c r="I93" s="19"/>
      <c r="J93" s="19"/>
      <c r="K93" s="19"/>
    </row>
    <row r="94" spans="2:11" ht="7.5" customHeight="1">
      <c r="B94" s="15"/>
      <c r="C94" s="8"/>
      <c r="D94" s="8"/>
      <c r="E94" s="8"/>
      <c r="F94" s="8"/>
      <c r="G94" s="19"/>
      <c r="H94" s="19"/>
      <c r="I94" s="19"/>
      <c r="J94" s="19"/>
      <c r="K94" s="19"/>
    </row>
    <row r="95" spans="2:11" ht="7.5" customHeight="1">
      <c r="B95" s="15"/>
      <c r="C95" s="8"/>
      <c r="D95" s="8"/>
      <c r="E95" s="8"/>
      <c r="F95" s="8"/>
      <c r="G95" s="19"/>
      <c r="H95" s="19"/>
      <c r="I95" s="19"/>
      <c r="J95" s="19"/>
      <c r="K95" s="19"/>
    </row>
    <row r="96" spans="2:11" ht="7.5" customHeight="1">
      <c r="B96" s="15"/>
      <c r="C96" s="8"/>
      <c r="D96" s="8"/>
      <c r="E96" s="8"/>
      <c r="F96" s="8"/>
      <c r="G96" s="19"/>
      <c r="H96" s="19"/>
      <c r="I96" s="19"/>
      <c r="J96" s="19"/>
      <c r="K96" s="19"/>
    </row>
    <row r="97" spans="2:11" ht="7.5" customHeight="1">
      <c r="B97" s="15"/>
      <c r="C97" s="8"/>
      <c r="D97" s="8"/>
      <c r="E97" s="8"/>
      <c r="F97" s="8"/>
      <c r="G97" s="19"/>
      <c r="H97" s="19"/>
      <c r="I97" s="19"/>
      <c r="J97" s="19"/>
      <c r="K97" s="19"/>
    </row>
    <row r="98" spans="2:11" ht="7.5" customHeight="1">
      <c r="B98" s="15"/>
      <c r="C98" s="8"/>
      <c r="D98" s="8"/>
      <c r="E98" s="8"/>
      <c r="F98" s="8"/>
      <c r="G98" s="19"/>
      <c r="H98" s="19"/>
      <c r="I98" s="19"/>
      <c r="J98" s="19"/>
      <c r="K98" s="19"/>
    </row>
    <row r="99" spans="2:11" ht="7.5" customHeight="1">
      <c r="B99" s="15"/>
      <c r="C99" s="8"/>
      <c r="D99" s="8"/>
      <c r="E99" s="8"/>
      <c r="F99" s="8"/>
      <c r="G99" s="19"/>
      <c r="H99" s="19"/>
      <c r="I99" s="19"/>
      <c r="J99" s="19"/>
      <c r="K99" s="19"/>
    </row>
    <row r="100" spans="2:11" ht="7.5" customHeight="1">
      <c r="B100" s="15"/>
      <c r="C100" s="8"/>
      <c r="D100" s="8"/>
      <c r="E100" s="8"/>
      <c r="F100" s="8"/>
      <c r="G100" s="19"/>
      <c r="H100" s="19"/>
      <c r="I100" s="19"/>
      <c r="J100" s="19"/>
      <c r="K100" s="19"/>
    </row>
    <row r="101" spans="2:11" ht="7.5" customHeight="1">
      <c r="B101" s="15"/>
      <c r="C101" s="8"/>
      <c r="D101" s="8"/>
      <c r="E101" s="8"/>
      <c r="F101" s="8"/>
      <c r="G101" s="19"/>
      <c r="H101" s="19"/>
      <c r="I101" s="19"/>
      <c r="J101" s="19"/>
      <c r="K101" s="19"/>
    </row>
    <row r="102" spans="2:11" ht="7.5" customHeight="1">
      <c r="B102" s="15"/>
      <c r="C102" s="8"/>
      <c r="D102" s="8"/>
      <c r="E102" s="8"/>
      <c r="F102" s="8"/>
      <c r="G102" s="19"/>
      <c r="H102" s="19"/>
      <c r="I102" s="19"/>
      <c r="J102" s="19"/>
      <c r="K102" s="19"/>
    </row>
    <row r="103" spans="2:11" ht="7.5" customHeight="1">
      <c r="B103" s="15"/>
      <c r="C103" s="8"/>
      <c r="D103" s="8"/>
      <c r="E103" s="8"/>
      <c r="F103" s="8"/>
      <c r="G103" s="19"/>
      <c r="H103" s="19"/>
      <c r="I103" s="19"/>
      <c r="J103" s="19"/>
      <c r="K103" s="19"/>
    </row>
    <row r="104" spans="2:11" ht="7.5" customHeight="1">
      <c r="B104" s="15"/>
      <c r="C104" s="8"/>
      <c r="D104" s="8"/>
      <c r="E104" s="8"/>
      <c r="F104" s="8"/>
      <c r="G104" s="19"/>
      <c r="H104" s="19"/>
      <c r="I104" s="19"/>
      <c r="J104" s="19"/>
      <c r="K104" s="19"/>
    </row>
    <row r="105" spans="2:11" ht="7.5" customHeight="1">
      <c r="B105" s="15"/>
      <c r="C105" s="8"/>
      <c r="D105" s="8"/>
      <c r="E105" s="8"/>
      <c r="F105" s="8"/>
      <c r="G105" s="19"/>
      <c r="H105" s="19"/>
      <c r="I105" s="19"/>
      <c r="J105" s="19"/>
      <c r="K105" s="19"/>
    </row>
    <row r="106" spans="2:11" ht="7.5" customHeight="1">
      <c r="B106" s="15"/>
      <c r="C106" s="8"/>
      <c r="D106" s="8"/>
      <c r="E106" s="8"/>
      <c r="F106" s="8"/>
      <c r="G106" s="19"/>
      <c r="H106" s="19"/>
      <c r="I106" s="19"/>
      <c r="J106" s="19"/>
      <c r="K106" s="19"/>
    </row>
    <row r="107" spans="2:11" ht="7.5" customHeight="1">
      <c r="B107" s="15"/>
      <c r="C107" s="8"/>
      <c r="D107" s="8"/>
      <c r="E107" s="8"/>
      <c r="F107" s="8"/>
      <c r="G107" s="19"/>
      <c r="H107" s="19"/>
      <c r="I107" s="19"/>
      <c r="J107" s="19"/>
      <c r="K107" s="19"/>
    </row>
    <row r="108" spans="2:11" ht="7.5" customHeight="1">
      <c r="B108" s="15"/>
      <c r="C108" s="8"/>
      <c r="D108" s="8"/>
      <c r="E108" s="8"/>
      <c r="F108" s="8"/>
      <c r="G108" s="19"/>
      <c r="H108" s="19"/>
      <c r="I108" s="19"/>
      <c r="J108" s="19"/>
      <c r="K108" s="19"/>
    </row>
    <row r="109" spans="2:11" ht="7.5" customHeight="1">
      <c r="B109" s="15"/>
      <c r="C109" s="8"/>
      <c r="D109" s="8"/>
      <c r="E109" s="8"/>
      <c r="F109" s="8"/>
      <c r="G109" s="19"/>
      <c r="H109" s="19"/>
      <c r="I109" s="19"/>
      <c r="J109" s="19"/>
      <c r="K109" s="19"/>
    </row>
    <row r="110" spans="2:11" ht="7.5" customHeight="1">
      <c r="B110" s="15"/>
      <c r="C110" s="8"/>
      <c r="D110" s="8"/>
      <c r="E110" s="8"/>
      <c r="F110" s="8"/>
      <c r="G110" s="19"/>
      <c r="H110" s="19"/>
      <c r="I110" s="19"/>
      <c r="J110" s="19"/>
      <c r="K110" s="19"/>
    </row>
    <row r="111" spans="2:11" ht="7.5" customHeight="1">
      <c r="B111" s="15"/>
      <c r="C111" s="8"/>
      <c r="D111" s="8"/>
      <c r="E111" s="8"/>
      <c r="F111" s="8"/>
      <c r="G111" s="19"/>
      <c r="H111" s="19"/>
      <c r="I111" s="19"/>
      <c r="J111" s="19"/>
      <c r="K111" s="19"/>
    </row>
    <row r="112" spans="2:11" ht="7.5" customHeight="1">
      <c r="B112" s="15"/>
      <c r="C112" s="8"/>
      <c r="D112" s="8"/>
      <c r="E112" s="8"/>
      <c r="F112" s="8"/>
      <c r="G112" s="19"/>
      <c r="H112" s="19"/>
      <c r="I112" s="19"/>
      <c r="J112" s="19"/>
      <c r="K112" s="19"/>
    </row>
    <row r="113" spans="2:11" ht="7.5" customHeight="1">
      <c r="B113" s="15"/>
      <c r="C113" s="8"/>
      <c r="D113" s="8"/>
      <c r="E113" s="8"/>
      <c r="F113" s="8"/>
      <c r="G113" s="19"/>
      <c r="H113" s="19"/>
      <c r="I113" s="19"/>
      <c r="J113" s="19"/>
      <c r="K113" s="19"/>
    </row>
    <row r="114" spans="2:11" ht="7.5" customHeight="1">
      <c r="B114" s="15"/>
      <c r="C114" s="8"/>
      <c r="D114" s="8"/>
      <c r="E114" s="8"/>
      <c r="F114" s="8"/>
      <c r="G114" s="19"/>
      <c r="H114" s="19"/>
      <c r="I114" s="19"/>
      <c r="J114" s="19"/>
      <c r="K114" s="19"/>
    </row>
    <row r="115" spans="2:11" ht="7.5" customHeight="1">
      <c r="B115" s="15"/>
      <c r="C115" s="8"/>
      <c r="D115" s="8"/>
      <c r="E115" s="8"/>
      <c r="F115" s="8"/>
      <c r="G115" s="19"/>
      <c r="H115" s="19"/>
      <c r="I115" s="19"/>
      <c r="J115" s="19"/>
      <c r="K115" s="19"/>
    </row>
    <row r="116" spans="2:11" ht="7.5" customHeight="1">
      <c r="B116" s="15"/>
      <c r="C116" s="8"/>
      <c r="D116" s="8"/>
      <c r="E116" s="8"/>
      <c r="F116" s="8"/>
      <c r="G116" s="19"/>
      <c r="H116" s="19"/>
      <c r="I116" s="19"/>
      <c r="J116" s="19"/>
      <c r="K116" s="19"/>
    </row>
    <row r="117" spans="2:11" ht="7.5" customHeight="1">
      <c r="B117" s="15"/>
      <c r="C117" s="8"/>
      <c r="D117" s="8"/>
      <c r="E117" s="8"/>
      <c r="F117" s="8"/>
      <c r="G117" s="19"/>
      <c r="H117" s="19"/>
      <c r="I117" s="19"/>
      <c r="J117" s="19"/>
      <c r="K117" s="19"/>
    </row>
    <row r="118" spans="2:11" ht="7.5" customHeight="1">
      <c r="B118" s="15"/>
      <c r="C118" s="8"/>
      <c r="D118" s="8"/>
      <c r="E118" s="8"/>
      <c r="F118" s="8"/>
      <c r="G118" s="19"/>
      <c r="H118" s="19"/>
      <c r="I118" s="19"/>
      <c r="J118" s="19"/>
      <c r="K118" s="19"/>
    </row>
    <row r="119" spans="2:11" ht="7.5" customHeight="1">
      <c r="B119" s="15"/>
      <c r="C119" s="8"/>
      <c r="D119" s="8"/>
      <c r="E119" s="8"/>
      <c r="F119" s="8"/>
      <c r="G119" s="19"/>
      <c r="H119" s="19"/>
      <c r="I119" s="19"/>
      <c r="J119" s="19"/>
      <c r="K119" s="19"/>
    </row>
    <row r="120" spans="2:11" ht="7.5" customHeight="1">
      <c r="B120" s="15"/>
      <c r="C120" s="8"/>
      <c r="D120" s="8"/>
      <c r="E120" s="8"/>
      <c r="F120" s="8"/>
      <c r="G120" s="19"/>
      <c r="H120" s="19"/>
      <c r="I120" s="19"/>
      <c r="J120" s="19"/>
      <c r="K120" s="19"/>
    </row>
    <row r="121" spans="2:11" ht="7.5" customHeight="1">
      <c r="B121" s="15"/>
      <c r="C121" s="8"/>
      <c r="D121" s="8"/>
      <c r="E121" s="8"/>
      <c r="F121" s="8"/>
      <c r="G121" s="19"/>
      <c r="H121" s="19"/>
      <c r="I121" s="19"/>
      <c r="J121" s="19"/>
      <c r="K121" s="19"/>
    </row>
    <row r="122" spans="2:11" ht="7.5" customHeight="1">
      <c r="B122" s="15"/>
      <c r="C122" s="8"/>
      <c r="D122" s="8"/>
      <c r="E122" s="8"/>
      <c r="F122" s="8"/>
      <c r="G122" s="19"/>
      <c r="H122" s="19"/>
      <c r="I122" s="19"/>
      <c r="J122" s="19"/>
      <c r="K122" s="19"/>
    </row>
    <row r="123" spans="2:11" ht="7.5" customHeight="1">
      <c r="B123" s="15"/>
      <c r="C123" s="8"/>
      <c r="D123" s="8"/>
      <c r="E123" s="8"/>
      <c r="F123" s="8"/>
      <c r="G123" s="19"/>
      <c r="H123" s="19"/>
      <c r="I123" s="19"/>
      <c r="J123" s="19"/>
      <c r="K123" s="19"/>
    </row>
    <row r="124" spans="2:11" ht="7.5" customHeight="1">
      <c r="B124" s="15"/>
      <c r="C124" s="8"/>
      <c r="D124" s="8"/>
      <c r="E124" s="8"/>
      <c r="F124" s="8"/>
      <c r="G124" s="19"/>
      <c r="H124" s="19"/>
      <c r="I124" s="19"/>
      <c r="J124" s="19"/>
      <c r="K124" s="19"/>
    </row>
    <row r="125" spans="2:11" ht="7.5" customHeight="1">
      <c r="B125" s="15"/>
      <c r="C125" s="8"/>
      <c r="D125" s="8"/>
      <c r="E125" s="8"/>
      <c r="F125" s="8"/>
      <c r="G125" s="19"/>
      <c r="H125" s="19"/>
      <c r="I125" s="19"/>
      <c r="J125" s="19"/>
      <c r="K125" s="19"/>
    </row>
    <row r="126" spans="2:11" ht="7.5" customHeight="1">
      <c r="B126" s="15"/>
      <c r="C126" s="8"/>
      <c r="D126" s="8"/>
      <c r="E126" s="8"/>
      <c r="F126" s="8"/>
      <c r="G126" s="19"/>
      <c r="H126" s="19"/>
      <c r="I126" s="19"/>
      <c r="J126" s="19"/>
      <c r="K126" s="19"/>
    </row>
    <row r="127" spans="2:11" ht="7.5" customHeight="1">
      <c r="B127" s="15"/>
      <c r="C127" s="8"/>
      <c r="D127" s="8"/>
      <c r="E127" s="8"/>
      <c r="F127" s="8"/>
      <c r="G127" s="19"/>
      <c r="H127" s="19"/>
      <c r="I127" s="19"/>
      <c r="J127" s="19"/>
      <c r="K127" s="19"/>
    </row>
    <row r="128" spans="2:11" ht="7.5" customHeight="1">
      <c r="B128" s="15"/>
      <c r="C128" s="8"/>
      <c r="D128" s="8"/>
      <c r="E128" s="8"/>
      <c r="F128" s="8"/>
      <c r="G128" s="19"/>
      <c r="H128" s="19"/>
      <c r="I128" s="19"/>
      <c r="J128" s="19"/>
      <c r="K128" s="19"/>
    </row>
    <row r="129" spans="2:11" ht="7.5" customHeight="1">
      <c r="B129" s="15"/>
      <c r="C129" s="8"/>
      <c r="D129" s="8"/>
      <c r="E129" s="8"/>
      <c r="F129" s="8"/>
      <c r="G129" s="19"/>
      <c r="H129" s="19"/>
      <c r="I129" s="19"/>
      <c r="J129" s="19"/>
      <c r="K129" s="19"/>
    </row>
    <row r="130" spans="2:11" ht="7.5" customHeight="1">
      <c r="B130" s="15"/>
      <c r="C130" s="8"/>
      <c r="D130" s="8"/>
      <c r="E130" s="8"/>
      <c r="F130" s="8"/>
      <c r="G130" s="19"/>
      <c r="H130" s="19"/>
      <c r="I130" s="19"/>
      <c r="J130" s="19"/>
      <c r="K130" s="19"/>
    </row>
    <row r="131" spans="2:11" ht="7.5" customHeight="1">
      <c r="B131" s="15"/>
      <c r="C131" s="8"/>
      <c r="D131" s="8"/>
      <c r="E131" s="8"/>
      <c r="F131" s="8"/>
      <c r="G131" s="19"/>
      <c r="H131" s="19"/>
      <c r="I131" s="19"/>
      <c r="J131" s="19"/>
      <c r="K131" s="19"/>
    </row>
    <row r="132" spans="2:11" ht="7.5" customHeight="1">
      <c r="B132" s="15"/>
      <c r="C132" s="8"/>
      <c r="D132" s="8"/>
      <c r="E132" s="8"/>
      <c r="F132" s="8"/>
      <c r="G132" s="19"/>
      <c r="H132" s="19"/>
      <c r="I132" s="19"/>
      <c r="J132" s="19"/>
      <c r="K132" s="19"/>
    </row>
    <row r="133" spans="2:11" ht="7.5" customHeight="1">
      <c r="B133" s="15"/>
      <c r="C133" s="8"/>
      <c r="D133" s="8"/>
      <c r="E133" s="8"/>
      <c r="F133" s="8"/>
      <c r="G133" s="19"/>
      <c r="H133" s="19"/>
      <c r="I133" s="19"/>
      <c r="J133" s="19"/>
      <c r="K133" s="19"/>
    </row>
    <row r="134" spans="2:11" ht="7.5" customHeight="1">
      <c r="B134" s="15"/>
      <c r="C134" s="8"/>
      <c r="D134" s="8"/>
      <c r="E134" s="8"/>
      <c r="F134" s="8"/>
      <c r="G134" s="19"/>
      <c r="H134" s="19"/>
      <c r="I134" s="19"/>
      <c r="J134" s="19"/>
      <c r="K134" s="19"/>
    </row>
    <row r="135" spans="2:11" ht="7.5" customHeight="1">
      <c r="B135" s="15"/>
      <c r="C135" s="8"/>
      <c r="D135" s="8"/>
      <c r="E135" s="8"/>
      <c r="F135" s="8"/>
      <c r="G135" s="19"/>
      <c r="H135" s="19"/>
      <c r="I135" s="19"/>
      <c r="J135" s="19"/>
      <c r="K135" s="19"/>
    </row>
    <row r="136" spans="2:11" ht="7.5" customHeight="1">
      <c r="B136" s="15"/>
      <c r="C136" s="8"/>
      <c r="D136" s="8"/>
      <c r="E136" s="8"/>
      <c r="F136" s="8"/>
      <c r="G136" s="19"/>
      <c r="H136" s="19"/>
      <c r="I136" s="19"/>
      <c r="J136" s="19"/>
      <c r="K136" s="19"/>
    </row>
    <row r="137" spans="2:11" ht="7.5" customHeight="1">
      <c r="B137" s="15"/>
      <c r="C137" s="8"/>
      <c r="D137" s="8"/>
      <c r="E137" s="8"/>
      <c r="F137" s="8"/>
      <c r="G137" s="19"/>
      <c r="H137" s="19"/>
      <c r="I137" s="19"/>
      <c r="J137" s="19"/>
      <c r="K137" s="19"/>
    </row>
    <row r="138" spans="2:11" ht="7.5" customHeight="1">
      <c r="B138" s="15"/>
      <c r="C138" s="8"/>
      <c r="D138" s="8"/>
      <c r="E138" s="8"/>
      <c r="F138" s="8"/>
      <c r="G138" s="19"/>
      <c r="H138" s="19"/>
      <c r="I138" s="19"/>
      <c r="J138" s="19"/>
      <c r="K138" s="19"/>
    </row>
    <row r="139" spans="2:11" ht="7.5" customHeight="1">
      <c r="B139" s="15"/>
      <c r="C139" s="8"/>
      <c r="D139" s="8"/>
      <c r="E139" s="8"/>
      <c r="F139" s="8"/>
      <c r="G139" s="19"/>
      <c r="H139" s="19"/>
      <c r="I139" s="19"/>
      <c r="J139" s="19"/>
      <c r="K139" s="19"/>
    </row>
    <row r="140" spans="2:11" ht="7.5" customHeight="1">
      <c r="B140" s="15"/>
      <c r="C140" s="8"/>
      <c r="D140" s="8"/>
      <c r="E140" s="8"/>
      <c r="F140" s="8"/>
      <c r="G140" s="19"/>
      <c r="H140" s="19"/>
      <c r="I140" s="19"/>
      <c r="J140" s="19"/>
      <c r="K140" s="19"/>
    </row>
    <row r="141" spans="2:11" ht="7.5" customHeight="1">
      <c r="B141" s="15"/>
      <c r="C141" s="8"/>
      <c r="D141" s="8"/>
      <c r="E141" s="8"/>
      <c r="F141" s="8"/>
      <c r="G141" s="19"/>
      <c r="H141" s="19"/>
      <c r="I141" s="19"/>
      <c r="J141" s="19"/>
      <c r="K141" s="19"/>
    </row>
    <row r="142" spans="2:11" ht="7.5" customHeight="1">
      <c r="B142" s="15"/>
      <c r="C142" s="8"/>
      <c r="D142" s="8"/>
      <c r="E142" s="8"/>
      <c r="F142" s="8"/>
      <c r="G142" s="19"/>
      <c r="H142" s="19"/>
      <c r="I142" s="19"/>
      <c r="J142" s="19"/>
      <c r="K142" s="19"/>
    </row>
    <row r="143" spans="2:11" ht="7.5" customHeight="1">
      <c r="B143" s="15"/>
      <c r="C143" s="8"/>
      <c r="D143" s="8"/>
      <c r="E143" s="8"/>
      <c r="F143" s="8"/>
      <c r="G143" s="19"/>
      <c r="H143" s="19"/>
      <c r="I143" s="19"/>
      <c r="J143" s="19"/>
      <c r="K143" s="19"/>
    </row>
    <row r="144" spans="2:11" ht="7.5" customHeight="1">
      <c r="B144" s="15"/>
      <c r="C144" s="8"/>
      <c r="D144" s="8"/>
      <c r="E144" s="8"/>
      <c r="F144" s="8"/>
      <c r="G144" s="19"/>
      <c r="H144" s="19"/>
      <c r="I144" s="19"/>
      <c r="J144" s="19"/>
      <c r="K144" s="19"/>
    </row>
    <row r="145" spans="2:11" ht="7.5" customHeight="1">
      <c r="B145" s="15"/>
      <c r="C145" s="8"/>
      <c r="D145" s="8"/>
      <c r="E145" s="8"/>
      <c r="F145" s="8"/>
      <c r="G145" s="19"/>
      <c r="H145" s="19"/>
      <c r="I145" s="19"/>
      <c r="J145" s="19"/>
      <c r="K145" s="19"/>
    </row>
    <row r="146" spans="2:11" ht="7.5" customHeight="1">
      <c r="B146" s="15"/>
      <c r="C146" s="8"/>
      <c r="D146" s="8"/>
      <c r="E146" s="8"/>
      <c r="F146" s="8"/>
      <c r="G146" s="19"/>
      <c r="H146" s="19"/>
      <c r="I146" s="19"/>
      <c r="J146" s="19"/>
      <c r="K146" s="19"/>
    </row>
    <row r="147" spans="2:11" ht="7.5" customHeight="1">
      <c r="B147" s="15"/>
      <c r="C147" s="8"/>
      <c r="D147" s="8"/>
      <c r="E147" s="8"/>
      <c r="F147" s="8"/>
      <c r="G147" s="19"/>
      <c r="H147" s="19"/>
      <c r="I147" s="19"/>
      <c r="J147" s="19"/>
      <c r="K147" s="19"/>
    </row>
    <row r="148" spans="2:11" ht="7.5" customHeight="1">
      <c r="B148" s="15"/>
      <c r="C148" s="8"/>
      <c r="D148" s="8"/>
      <c r="E148" s="8"/>
      <c r="F148" s="8"/>
      <c r="G148" s="19"/>
      <c r="H148" s="19"/>
      <c r="I148" s="19"/>
      <c r="J148" s="19"/>
      <c r="K148" s="19"/>
    </row>
    <row r="149" spans="2:11" ht="7.5" customHeight="1">
      <c r="B149" s="15"/>
      <c r="C149" s="8"/>
      <c r="D149" s="8"/>
      <c r="E149" s="8"/>
      <c r="F149" s="8"/>
      <c r="G149" s="19"/>
      <c r="H149" s="19"/>
      <c r="I149" s="19"/>
      <c r="J149" s="19"/>
      <c r="K149" s="19"/>
    </row>
    <row r="150" spans="2:11" ht="7.5" customHeight="1">
      <c r="B150" s="15"/>
      <c r="C150" s="8"/>
      <c r="D150" s="8"/>
      <c r="E150" s="8"/>
      <c r="F150" s="8"/>
      <c r="G150" s="19"/>
      <c r="H150" s="19"/>
      <c r="I150" s="19"/>
      <c r="J150" s="19"/>
      <c r="K150" s="19"/>
    </row>
    <row r="151" spans="2:11" ht="7.5" customHeight="1">
      <c r="B151" s="15"/>
      <c r="C151" s="8"/>
      <c r="D151" s="8"/>
      <c r="E151" s="8"/>
      <c r="F151" s="8"/>
      <c r="G151" s="19"/>
      <c r="H151" s="19"/>
      <c r="I151" s="19"/>
      <c r="J151" s="19"/>
      <c r="K151" s="19"/>
    </row>
    <row r="152" spans="2:11" ht="7.5" customHeight="1">
      <c r="B152" s="15"/>
      <c r="C152" s="8"/>
      <c r="D152" s="8"/>
      <c r="E152" s="8"/>
      <c r="F152" s="8"/>
      <c r="G152" s="19"/>
      <c r="H152" s="19"/>
      <c r="I152" s="19"/>
      <c r="J152" s="19"/>
      <c r="K152" s="19"/>
    </row>
    <row r="153" spans="2:11" ht="7.5" customHeight="1">
      <c r="B153" s="15"/>
      <c r="C153" s="8"/>
      <c r="D153" s="8"/>
      <c r="E153" s="8"/>
      <c r="F153" s="8"/>
      <c r="G153" s="19"/>
      <c r="H153" s="19"/>
      <c r="I153" s="19"/>
      <c r="J153" s="19"/>
      <c r="K153" s="19"/>
    </row>
    <row r="154" spans="2:11" ht="7.5" customHeight="1">
      <c r="B154" s="15"/>
      <c r="C154" s="8"/>
      <c r="D154" s="8"/>
      <c r="E154" s="8"/>
      <c r="F154" s="8"/>
      <c r="G154" s="19"/>
      <c r="H154" s="19"/>
      <c r="I154" s="19"/>
      <c r="J154" s="19"/>
      <c r="K154" s="19"/>
    </row>
    <row r="155" spans="2:11" ht="7.5" customHeight="1">
      <c r="B155" s="15"/>
      <c r="C155" s="8"/>
      <c r="D155" s="8"/>
      <c r="E155" s="8"/>
      <c r="F155" s="8"/>
      <c r="G155" s="19"/>
      <c r="H155" s="19"/>
      <c r="I155" s="19"/>
      <c r="J155" s="19"/>
      <c r="K155" s="19"/>
    </row>
    <row r="156" spans="2:11" ht="7.5" customHeight="1">
      <c r="B156" s="15"/>
      <c r="C156" s="8"/>
      <c r="D156" s="8"/>
      <c r="E156" s="8"/>
      <c r="F156" s="8"/>
      <c r="G156" s="19"/>
      <c r="H156" s="19"/>
      <c r="I156" s="19"/>
      <c r="J156" s="19"/>
      <c r="K156" s="19"/>
    </row>
    <row r="157" spans="2:11" ht="7.5" customHeight="1">
      <c r="B157" s="15"/>
      <c r="C157" s="8"/>
      <c r="D157" s="8"/>
      <c r="E157" s="8"/>
      <c r="F157" s="8"/>
      <c r="G157" s="19"/>
      <c r="H157" s="19"/>
      <c r="I157" s="19"/>
      <c r="J157" s="19"/>
      <c r="K157" s="19"/>
    </row>
    <row r="158" spans="2:11" ht="7.5" customHeight="1">
      <c r="B158" s="15"/>
      <c r="C158" s="8"/>
      <c r="D158" s="8"/>
      <c r="E158" s="8"/>
      <c r="F158" s="8"/>
      <c r="G158" s="19"/>
      <c r="H158" s="19"/>
      <c r="I158" s="19"/>
      <c r="J158" s="19"/>
      <c r="K158" s="19"/>
    </row>
    <row r="159" spans="2:11" ht="7.5" customHeight="1">
      <c r="B159" s="15"/>
      <c r="C159" s="8"/>
      <c r="D159" s="8"/>
      <c r="E159" s="8"/>
      <c r="F159" s="8"/>
      <c r="G159" s="19"/>
      <c r="H159" s="19"/>
      <c r="I159" s="19"/>
      <c r="J159" s="19"/>
      <c r="K159" s="19"/>
    </row>
    <row r="160" spans="2:11" ht="7.5" customHeight="1">
      <c r="B160" s="15"/>
      <c r="C160" s="8"/>
      <c r="D160" s="8"/>
      <c r="E160" s="8"/>
      <c r="F160" s="8"/>
      <c r="G160" s="19"/>
      <c r="H160" s="19"/>
      <c r="I160" s="19"/>
      <c r="J160" s="19"/>
      <c r="K160" s="19"/>
    </row>
    <row r="161" spans="2:11" ht="7.5" customHeight="1">
      <c r="B161" s="15"/>
      <c r="C161" s="8"/>
      <c r="D161" s="8"/>
      <c r="E161" s="8"/>
      <c r="F161" s="8"/>
      <c r="G161" s="19"/>
      <c r="H161" s="19"/>
      <c r="I161" s="19"/>
      <c r="J161" s="19"/>
      <c r="K161" s="19"/>
    </row>
    <row r="162" spans="2:11" ht="7.5" customHeight="1">
      <c r="B162" s="15"/>
      <c r="C162" s="8"/>
      <c r="D162" s="8"/>
      <c r="E162" s="8"/>
      <c r="F162" s="8"/>
      <c r="G162" s="19"/>
      <c r="H162" s="19"/>
      <c r="I162" s="19"/>
      <c r="J162" s="19"/>
      <c r="K162" s="19"/>
    </row>
    <row r="163" spans="2:11" ht="7.5" customHeight="1">
      <c r="B163" s="15"/>
      <c r="C163" s="8"/>
      <c r="D163" s="8"/>
      <c r="E163" s="8"/>
      <c r="F163" s="8"/>
      <c r="G163" s="19"/>
      <c r="H163" s="19"/>
      <c r="I163" s="19"/>
      <c r="J163" s="19"/>
      <c r="K163" s="19"/>
    </row>
    <row r="164" spans="2:11" ht="7.5" customHeight="1">
      <c r="B164" s="15"/>
      <c r="C164" s="8"/>
      <c r="D164" s="8"/>
      <c r="E164" s="8"/>
      <c r="F164" s="8"/>
      <c r="G164" s="19"/>
      <c r="H164" s="19"/>
      <c r="I164" s="19"/>
      <c r="J164" s="19"/>
      <c r="K164" s="19"/>
    </row>
    <row r="165" spans="2:11" ht="7.5" customHeight="1">
      <c r="B165" s="15"/>
      <c r="C165" s="8"/>
      <c r="D165" s="8"/>
      <c r="E165" s="8"/>
      <c r="F165" s="8"/>
      <c r="G165" s="19"/>
      <c r="H165" s="19"/>
      <c r="I165" s="19"/>
      <c r="J165" s="19"/>
      <c r="K165" s="19"/>
    </row>
    <row r="166" spans="2:11" ht="7.5" customHeight="1">
      <c r="B166" s="15"/>
      <c r="C166" s="8"/>
      <c r="D166" s="8"/>
      <c r="E166" s="8"/>
      <c r="F166" s="8"/>
      <c r="G166" s="19"/>
      <c r="H166" s="19"/>
      <c r="I166" s="19"/>
      <c r="J166" s="19"/>
      <c r="K166" s="19"/>
    </row>
    <row r="167" spans="2:11" ht="7.5" customHeight="1">
      <c r="B167" s="15"/>
      <c r="C167" s="8"/>
      <c r="D167" s="8"/>
      <c r="E167" s="8"/>
      <c r="F167" s="8"/>
      <c r="G167" s="19"/>
      <c r="H167" s="19"/>
      <c r="I167" s="19"/>
      <c r="J167" s="19"/>
      <c r="K167" s="19"/>
    </row>
    <row r="168" spans="2:11" ht="7.5" customHeight="1">
      <c r="B168" s="15"/>
      <c r="C168" s="8"/>
      <c r="D168" s="8"/>
      <c r="E168" s="8"/>
      <c r="F168" s="8"/>
      <c r="G168" s="19"/>
      <c r="H168" s="19"/>
      <c r="I168" s="19"/>
      <c r="J168" s="19"/>
      <c r="K168" s="19"/>
    </row>
    <row r="169" spans="2:11" ht="7.5" customHeight="1">
      <c r="B169" s="15"/>
      <c r="C169" s="8"/>
      <c r="D169" s="8"/>
      <c r="E169" s="8"/>
      <c r="F169" s="8"/>
      <c r="G169" s="19"/>
      <c r="H169" s="19"/>
      <c r="I169" s="19"/>
      <c r="J169" s="19"/>
      <c r="K169" s="19"/>
    </row>
    <row r="170" spans="2:11" ht="7.5" customHeight="1">
      <c r="B170" s="15"/>
      <c r="C170" s="8"/>
      <c r="D170" s="8"/>
      <c r="E170" s="8"/>
      <c r="F170" s="8"/>
      <c r="G170" s="19"/>
      <c r="H170" s="19"/>
      <c r="I170" s="19"/>
      <c r="J170" s="19"/>
      <c r="K170" s="19"/>
    </row>
    <row r="171" spans="2:11" ht="7.5" customHeight="1">
      <c r="B171" s="15"/>
      <c r="C171" s="8"/>
      <c r="D171" s="8"/>
      <c r="E171" s="8"/>
      <c r="F171" s="8"/>
      <c r="G171" s="19"/>
      <c r="H171" s="19"/>
      <c r="I171" s="19"/>
      <c r="J171" s="19"/>
      <c r="K171" s="19"/>
    </row>
    <row r="172" spans="2:11" ht="7.5" customHeight="1">
      <c r="B172" s="15"/>
      <c r="C172" s="8"/>
      <c r="D172" s="8"/>
      <c r="E172" s="8"/>
      <c r="F172" s="8"/>
      <c r="G172" s="19"/>
      <c r="H172" s="19"/>
      <c r="I172" s="19"/>
      <c r="J172" s="19"/>
      <c r="K172" s="19"/>
    </row>
    <row r="173" spans="2:11" ht="7.5" customHeight="1">
      <c r="B173" s="15"/>
      <c r="C173" s="8"/>
      <c r="D173" s="8"/>
      <c r="E173" s="8"/>
      <c r="F173" s="8"/>
      <c r="G173" s="19"/>
      <c r="H173" s="19"/>
      <c r="I173" s="19"/>
      <c r="J173" s="19"/>
      <c r="K173" s="19"/>
    </row>
    <row r="174" spans="2:11" ht="7.5" customHeight="1">
      <c r="B174" s="15"/>
      <c r="C174" s="8"/>
      <c r="D174" s="8"/>
      <c r="E174" s="8"/>
      <c r="F174" s="8"/>
      <c r="G174" s="19"/>
      <c r="H174" s="19"/>
      <c r="I174" s="19"/>
      <c r="J174" s="19"/>
      <c r="K174" s="19"/>
    </row>
    <row r="175" spans="2:11" ht="7.5" customHeight="1">
      <c r="B175" s="15"/>
      <c r="C175" s="8"/>
      <c r="D175" s="8"/>
      <c r="E175" s="8"/>
      <c r="F175" s="8"/>
      <c r="G175" s="19"/>
      <c r="H175" s="19"/>
      <c r="I175" s="19"/>
      <c r="J175" s="19"/>
      <c r="K175" s="19"/>
    </row>
    <row r="176" spans="2:11" ht="7.5" customHeight="1">
      <c r="B176" s="15"/>
      <c r="C176" s="8"/>
      <c r="D176" s="8"/>
      <c r="E176" s="8"/>
      <c r="F176" s="8"/>
      <c r="G176" s="19"/>
      <c r="H176" s="19"/>
      <c r="I176" s="19"/>
      <c r="J176" s="19"/>
      <c r="K176" s="19"/>
    </row>
    <row r="177" spans="2:11" ht="7.5" customHeight="1">
      <c r="B177" s="15"/>
      <c r="C177" s="8"/>
      <c r="D177" s="8"/>
      <c r="E177" s="8"/>
      <c r="F177" s="8"/>
      <c r="G177" s="19"/>
      <c r="H177" s="19"/>
      <c r="I177" s="19"/>
      <c r="J177" s="19"/>
      <c r="K177" s="19"/>
    </row>
    <row r="178" spans="2:11" ht="7.5" customHeight="1">
      <c r="B178" s="15"/>
      <c r="C178" s="8"/>
      <c r="D178" s="8"/>
      <c r="E178" s="8"/>
      <c r="F178" s="8"/>
      <c r="G178" s="19"/>
      <c r="H178" s="19"/>
      <c r="I178" s="19"/>
      <c r="J178" s="19"/>
      <c r="K178" s="19"/>
    </row>
    <row r="179" spans="2:11" ht="7.5" customHeight="1">
      <c r="B179" s="15"/>
      <c r="C179" s="8"/>
      <c r="D179" s="8"/>
      <c r="E179" s="8"/>
      <c r="F179" s="8"/>
      <c r="G179" s="19"/>
      <c r="H179" s="19"/>
      <c r="I179" s="19"/>
      <c r="J179" s="19"/>
      <c r="K179" s="19"/>
    </row>
    <row r="180" spans="2:11" ht="7.5" customHeight="1">
      <c r="B180" s="15"/>
      <c r="C180" s="8"/>
      <c r="D180" s="8"/>
      <c r="E180" s="8"/>
      <c r="F180" s="8"/>
      <c r="G180" s="19"/>
      <c r="H180" s="19"/>
      <c r="I180" s="19"/>
      <c r="J180" s="19"/>
      <c r="K180" s="19"/>
    </row>
    <row r="181" spans="2:11" ht="7.5" customHeight="1">
      <c r="B181" s="15"/>
      <c r="C181" s="8"/>
      <c r="D181" s="8"/>
      <c r="E181" s="8"/>
      <c r="F181" s="8"/>
      <c r="G181" s="19"/>
      <c r="H181" s="19"/>
      <c r="I181" s="19"/>
      <c r="J181" s="19"/>
      <c r="K181" s="19"/>
    </row>
    <row r="182" spans="2:11" ht="7.5" customHeight="1">
      <c r="B182" s="15"/>
      <c r="C182" s="8"/>
      <c r="D182" s="8"/>
      <c r="E182" s="8"/>
      <c r="F182" s="8"/>
      <c r="G182" s="19"/>
      <c r="H182" s="19"/>
      <c r="I182" s="19"/>
      <c r="J182" s="19"/>
      <c r="K182" s="19"/>
    </row>
    <row r="183" spans="2:11" ht="7.5" customHeight="1">
      <c r="B183" s="15"/>
      <c r="C183" s="8"/>
      <c r="D183" s="8"/>
      <c r="E183" s="8"/>
      <c r="F183" s="8"/>
      <c r="G183" s="19"/>
      <c r="H183" s="19"/>
      <c r="I183" s="19"/>
      <c r="J183" s="19"/>
      <c r="K183" s="19"/>
    </row>
    <row r="184" spans="2:11" ht="7.5" customHeight="1">
      <c r="B184" s="15"/>
      <c r="C184" s="8"/>
      <c r="D184" s="8"/>
      <c r="E184" s="8"/>
      <c r="F184" s="8"/>
      <c r="G184" s="19"/>
      <c r="H184" s="19"/>
      <c r="I184" s="19"/>
      <c r="J184" s="19"/>
      <c r="K184" s="19"/>
    </row>
    <row r="185" spans="2:11" ht="7.5" customHeight="1">
      <c r="B185" s="15"/>
      <c r="C185" s="8"/>
      <c r="D185" s="8"/>
      <c r="E185" s="8"/>
      <c r="F185" s="8"/>
      <c r="G185" s="19"/>
      <c r="H185" s="19"/>
      <c r="I185" s="19"/>
      <c r="J185" s="19"/>
      <c r="K185" s="19"/>
    </row>
    <row r="186" spans="2:11" ht="7.5" customHeight="1">
      <c r="B186" s="15"/>
      <c r="C186" s="8"/>
      <c r="D186" s="8"/>
      <c r="E186" s="8"/>
      <c r="F186" s="8"/>
      <c r="G186" s="19"/>
      <c r="H186" s="19"/>
      <c r="I186" s="19"/>
      <c r="J186" s="19"/>
      <c r="K186" s="19"/>
    </row>
    <row r="187" spans="2:11" ht="7.5" customHeight="1">
      <c r="B187" s="15"/>
      <c r="C187" s="8"/>
      <c r="D187" s="8"/>
      <c r="E187" s="8"/>
      <c r="F187" s="8"/>
      <c r="G187" s="19"/>
      <c r="H187" s="19"/>
      <c r="I187" s="19"/>
      <c r="J187" s="19"/>
      <c r="K187" s="19"/>
    </row>
    <row r="188" spans="2:11" ht="7.5" customHeight="1">
      <c r="B188" s="15"/>
      <c r="C188" s="8"/>
      <c r="D188" s="8"/>
      <c r="E188" s="8"/>
      <c r="F188" s="8"/>
      <c r="G188" s="19"/>
      <c r="H188" s="19"/>
      <c r="I188" s="19"/>
      <c r="J188" s="19"/>
      <c r="K188" s="19"/>
    </row>
    <row r="189" spans="2:11" ht="7.5" customHeight="1">
      <c r="B189" s="15"/>
      <c r="C189" s="8"/>
      <c r="D189" s="8"/>
      <c r="E189" s="8"/>
      <c r="F189" s="8"/>
      <c r="G189" s="19"/>
      <c r="H189" s="19"/>
      <c r="I189" s="19"/>
      <c r="J189" s="19"/>
      <c r="K189" s="19"/>
    </row>
    <row r="190" spans="2:11" ht="7.5" customHeight="1">
      <c r="B190" s="15"/>
      <c r="C190" s="8"/>
      <c r="D190" s="8"/>
      <c r="E190" s="8"/>
      <c r="F190" s="8"/>
      <c r="G190" s="19"/>
      <c r="H190" s="19"/>
      <c r="I190" s="19"/>
      <c r="J190" s="19"/>
      <c r="K190" s="19"/>
    </row>
    <row r="191" spans="2:11" ht="7.5" customHeight="1">
      <c r="B191" s="15"/>
      <c r="C191" s="8"/>
      <c r="D191" s="8"/>
      <c r="E191" s="8"/>
      <c r="F191" s="8"/>
      <c r="G191" s="19"/>
      <c r="H191" s="19"/>
      <c r="I191" s="19"/>
      <c r="J191" s="19"/>
      <c r="K191" s="19"/>
    </row>
    <row r="192" spans="2:11" ht="7.5" customHeight="1">
      <c r="B192" s="15"/>
      <c r="C192" s="8"/>
      <c r="D192" s="8"/>
      <c r="E192" s="8"/>
      <c r="F192" s="8"/>
      <c r="G192" s="19"/>
      <c r="H192" s="19"/>
      <c r="I192" s="19"/>
      <c r="J192" s="19"/>
      <c r="K192" s="19"/>
    </row>
    <row r="193" spans="2:11" ht="7.5" customHeight="1">
      <c r="B193" s="15"/>
      <c r="C193" s="8"/>
      <c r="D193" s="8"/>
      <c r="E193" s="8"/>
      <c r="F193" s="8"/>
      <c r="G193" s="19"/>
      <c r="H193" s="19"/>
      <c r="I193" s="19"/>
      <c r="J193" s="19"/>
      <c r="K193" s="19"/>
    </row>
  </sheetData>
  <mergeCells count="394">
    <mergeCell ref="B5:C5"/>
    <mergeCell ref="B6:C6"/>
    <mergeCell ref="C7:C8"/>
    <mergeCell ref="F4:R5"/>
    <mergeCell ref="M6:N6"/>
    <mergeCell ref="E7:E8"/>
    <mergeCell ref="N7:N8"/>
    <mergeCell ref="O7:O8"/>
    <mergeCell ref="F11:F12"/>
    <mergeCell ref="G9:G10"/>
    <mergeCell ref="F9:F10"/>
    <mergeCell ref="E11:E12"/>
    <mergeCell ref="P7:P8"/>
    <mergeCell ref="K7:K8"/>
    <mergeCell ref="M11:M12"/>
    <mergeCell ref="N11:N12"/>
    <mergeCell ref="K11:K12"/>
    <mergeCell ref="N9:N10"/>
    <mergeCell ref="O9:O10"/>
    <mergeCell ref="K9:K10"/>
    <mergeCell ref="F7:F8"/>
    <mergeCell ref="H7:H8"/>
    <mergeCell ref="G7:G8"/>
    <mergeCell ref="E9:E10"/>
    <mergeCell ref="J9:J10"/>
    <mergeCell ref="I9:I10"/>
    <mergeCell ref="J7:J8"/>
    <mergeCell ref="I7:I8"/>
    <mergeCell ref="H9:H10"/>
    <mergeCell ref="B27:B28"/>
    <mergeCell ref="C23:C24"/>
    <mergeCell ref="B25:B26"/>
    <mergeCell ref="C27:C28"/>
    <mergeCell ref="B23:B24"/>
    <mergeCell ref="C19:C20"/>
    <mergeCell ref="C25:C26"/>
    <mergeCell ref="C9:C10"/>
    <mergeCell ref="D9:D10"/>
    <mergeCell ref="B15:B16"/>
    <mergeCell ref="B21:B22"/>
    <mergeCell ref="C21:C22"/>
    <mergeCell ref="D21:D22"/>
    <mergeCell ref="B18:C18"/>
    <mergeCell ref="D11:D12"/>
    <mergeCell ref="D13:D14"/>
    <mergeCell ref="D25:D26"/>
    <mergeCell ref="D27:D28"/>
    <mergeCell ref="C11:C12"/>
    <mergeCell ref="B9:B10"/>
    <mergeCell ref="C15:C16"/>
    <mergeCell ref="F21:F22"/>
    <mergeCell ref="H13:H14"/>
    <mergeCell ref="B11:B12"/>
    <mergeCell ref="B13:B14"/>
    <mergeCell ref="C13:C14"/>
    <mergeCell ref="F13:F14"/>
    <mergeCell ref="G13:G14"/>
    <mergeCell ref="E13:E14"/>
    <mergeCell ref="G11:G12"/>
    <mergeCell ref="H11:H12"/>
    <mergeCell ref="G21:G22"/>
    <mergeCell ref="D15:D16"/>
    <mergeCell ref="G19:G20"/>
    <mergeCell ref="E21:E22"/>
    <mergeCell ref="E15:E16"/>
    <mergeCell ref="G15:G16"/>
    <mergeCell ref="E19:E20"/>
    <mergeCell ref="D23:D24"/>
    <mergeCell ref="I15:I16"/>
    <mergeCell ref="F15:F16"/>
    <mergeCell ref="G27:G28"/>
    <mergeCell ref="E27:E28"/>
    <mergeCell ref="H19:H20"/>
    <mergeCell ref="H21:H22"/>
    <mergeCell ref="H23:H24"/>
    <mergeCell ref="F19:F20"/>
    <mergeCell ref="F27:F28"/>
    <mergeCell ref="H27:H28"/>
    <mergeCell ref="I27:I28"/>
    <mergeCell ref="Q23:Q24"/>
    <mergeCell ref="Q21:Q22"/>
    <mergeCell ref="Q25:Q26"/>
    <mergeCell ref="P25:P26"/>
    <mergeCell ref="G23:G24"/>
    <mergeCell ref="F25:F26"/>
    <mergeCell ref="G25:G26"/>
    <mergeCell ref="E23:E24"/>
    <mergeCell ref="F23:F24"/>
    <mergeCell ref="J23:J24"/>
    <mergeCell ref="K23:K24"/>
    <mergeCell ref="M23:M24"/>
    <mergeCell ref="J25:J26"/>
    <mergeCell ref="E25:E26"/>
    <mergeCell ref="H25:H26"/>
    <mergeCell ref="I25:I26"/>
    <mergeCell ref="P27:P28"/>
    <mergeCell ref="O33:O34"/>
    <mergeCell ref="P31:P32"/>
    <mergeCell ref="P19:P20"/>
    <mergeCell ref="O21:O22"/>
    <mergeCell ref="O23:O24"/>
    <mergeCell ref="P21:P22"/>
    <mergeCell ref="J21:J22"/>
    <mergeCell ref="M21:M22"/>
    <mergeCell ref="J19:J20"/>
    <mergeCell ref="O31:O32"/>
    <mergeCell ref="O25:O26"/>
    <mergeCell ref="O27:O28"/>
    <mergeCell ref="N23:N24"/>
    <mergeCell ref="M30:N30"/>
    <mergeCell ref="K33:K34"/>
    <mergeCell ref="K31:K32"/>
    <mergeCell ref="J27:J28"/>
    <mergeCell ref="N33:N34"/>
    <mergeCell ref="M27:M28"/>
    <mergeCell ref="K27:K28"/>
    <mergeCell ref="M25:M26"/>
    <mergeCell ref="N27:N28"/>
    <mergeCell ref="J33:J34"/>
    <mergeCell ref="M9:M10"/>
    <mergeCell ref="P15:P16"/>
    <mergeCell ref="P13:P14"/>
    <mergeCell ref="P11:P12"/>
    <mergeCell ref="P9:P10"/>
    <mergeCell ref="O13:O14"/>
    <mergeCell ref="N13:N14"/>
    <mergeCell ref="P23:P24"/>
    <mergeCell ref="M15:M16"/>
    <mergeCell ref="O11:O12"/>
    <mergeCell ref="O19:O20"/>
    <mergeCell ref="J15:J16"/>
    <mergeCell ref="M18:N18"/>
    <mergeCell ref="I23:I24"/>
    <mergeCell ref="I19:I20"/>
    <mergeCell ref="I21:I22"/>
    <mergeCell ref="J11:J12"/>
    <mergeCell ref="J13:J14"/>
    <mergeCell ref="I13:I14"/>
    <mergeCell ref="I11:I12"/>
    <mergeCell ref="N19:N20"/>
    <mergeCell ref="K19:K20"/>
    <mergeCell ref="M13:M14"/>
    <mergeCell ref="N15:N16"/>
    <mergeCell ref="V19:V20"/>
    <mergeCell ref="V13:V14"/>
    <mergeCell ref="V15:V16"/>
    <mergeCell ref="U19:U20"/>
    <mergeCell ref="U15:U16"/>
    <mergeCell ref="K13:K14"/>
    <mergeCell ref="T15:T16"/>
    <mergeCell ref="O15:O16"/>
    <mergeCell ref="R15:R16"/>
    <mergeCell ref="Q19:Q20"/>
    <mergeCell ref="Q15:Q16"/>
    <mergeCell ref="R19:R20"/>
    <mergeCell ref="S15:S16"/>
    <mergeCell ref="T19:T20"/>
    <mergeCell ref="S19:S20"/>
    <mergeCell ref="V7:V8"/>
    <mergeCell ref="T11:T12"/>
    <mergeCell ref="U11:U12"/>
    <mergeCell ref="T7:T8"/>
    <mergeCell ref="V9:V10"/>
    <mergeCell ref="V11:V12"/>
    <mergeCell ref="T9:T10"/>
    <mergeCell ref="U9:U10"/>
    <mergeCell ref="Q13:Q14"/>
    <mergeCell ref="R13:R14"/>
    <mergeCell ref="T13:T14"/>
    <mergeCell ref="U13:U14"/>
    <mergeCell ref="S13:S14"/>
    <mergeCell ref="U7:U8"/>
    <mergeCell ref="Q9:Q10"/>
    <mergeCell ref="R9:R10"/>
    <mergeCell ref="Q11:Q12"/>
    <mergeCell ref="S7:S8"/>
    <mergeCell ref="S11:S12"/>
    <mergeCell ref="S9:S10"/>
    <mergeCell ref="Q7:Q8"/>
    <mergeCell ref="R7:R8"/>
    <mergeCell ref="R11:R12"/>
    <mergeCell ref="V21:V22"/>
    <mergeCell ref="U27:U28"/>
    <mergeCell ref="V23:V24"/>
    <mergeCell ref="V33:V34"/>
    <mergeCell ref="U31:U32"/>
    <mergeCell ref="V27:V28"/>
    <mergeCell ref="V37:V38"/>
    <mergeCell ref="S25:S26"/>
    <mergeCell ref="R25:R26"/>
    <mergeCell ref="T23:T24"/>
    <mergeCell ref="U23:U24"/>
    <mergeCell ref="R23:R24"/>
    <mergeCell ref="S23:S24"/>
    <mergeCell ref="R21:R22"/>
    <mergeCell ref="T21:T22"/>
    <mergeCell ref="U21:U22"/>
    <mergeCell ref="S21:S22"/>
    <mergeCell ref="S31:S32"/>
    <mergeCell ref="R31:R32"/>
    <mergeCell ref="V31:V32"/>
    <mergeCell ref="S27:S28"/>
    <mergeCell ref="R27:R28"/>
    <mergeCell ref="T27:T28"/>
    <mergeCell ref="V25:V26"/>
    <mergeCell ref="U25:U26"/>
    <mergeCell ref="T25:T26"/>
    <mergeCell ref="T39:T40"/>
    <mergeCell ref="T31:T32"/>
    <mergeCell ref="V39:V40"/>
    <mergeCell ref="T33:T34"/>
    <mergeCell ref="U33:U34"/>
    <mergeCell ref="V35:V36"/>
    <mergeCell ref="T35:T36"/>
    <mergeCell ref="Q33:Q34"/>
    <mergeCell ref="R33:R34"/>
    <mergeCell ref="Q35:Q36"/>
    <mergeCell ref="U37:U38"/>
    <mergeCell ref="T37:T38"/>
    <mergeCell ref="R39:R40"/>
    <mergeCell ref="S33:S34"/>
    <mergeCell ref="R35:R36"/>
    <mergeCell ref="S35:S36"/>
    <mergeCell ref="S39:S40"/>
    <mergeCell ref="S37:S38"/>
    <mergeCell ref="R37:R38"/>
    <mergeCell ref="U35:U36"/>
    <mergeCell ref="U39:U40"/>
    <mergeCell ref="C51:C52"/>
    <mergeCell ref="C49:C50"/>
    <mergeCell ref="D51:D52"/>
    <mergeCell ref="B45:B46"/>
    <mergeCell ref="C45:C46"/>
    <mergeCell ref="G35:G36"/>
    <mergeCell ref="F39:F40"/>
    <mergeCell ref="B39:B40"/>
    <mergeCell ref="E51:E52"/>
    <mergeCell ref="B47:B48"/>
    <mergeCell ref="C47:C48"/>
    <mergeCell ref="B49:B50"/>
    <mergeCell ref="B51:B52"/>
    <mergeCell ref="E43:E44"/>
    <mergeCell ref="E45:E46"/>
    <mergeCell ref="B35:B36"/>
    <mergeCell ref="E35:E36"/>
    <mergeCell ref="C35:C36"/>
    <mergeCell ref="F43:F44"/>
    <mergeCell ref="F45:F46"/>
    <mergeCell ref="D45:D46"/>
    <mergeCell ref="G47:G48"/>
    <mergeCell ref="D49:D50"/>
    <mergeCell ref="E49:E50"/>
    <mergeCell ref="E47:E48"/>
    <mergeCell ref="G39:G40"/>
    <mergeCell ref="B33:B34"/>
    <mergeCell ref="C33:C34"/>
    <mergeCell ref="D33:D34"/>
    <mergeCell ref="F37:F38"/>
    <mergeCell ref="D35:D36"/>
    <mergeCell ref="B37:B38"/>
    <mergeCell ref="E37:E38"/>
    <mergeCell ref="D47:D48"/>
    <mergeCell ref="B42:C42"/>
    <mergeCell ref="G45:G46"/>
    <mergeCell ref="I35:I36"/>
    <mergeCell ref="H33:H34"/>
    <mergeCell ref="H37:H38"/>
    <mergeCell ref="J37:J38"/>
    <mergeCell ref="H43:H44"/>
    <mergeCell ref="B30:C30"/>
    <mergeCell ref="J31:J32"/>
    <mergeCell ref="I37:I38"/>
    <mergeCell ref="E33:E34"/>
    <mergeCell ref="D37:D38"/>
    <mergeCell ref="C37:C38"/>
    <mergeCell ref="C31:C32"/>
    <mergeCell ref="I31:I32"/>
    <mergeCell ref="G31:G32"/>
    <mergeCell ref="G33:G34"/>
    <mergeCell ref="F35:F36"/>
    <mergeCell ref="H31:H32"/>
    <mergeCell ref="D39:D40"/>
    <mergeCell ref="D43:D44"/>
    <mergeCell ref="G43:G44"/>
    <mergeCell ref="I33:I34"/>
    <mergeCell ref="F33:F34"/>
    <mergeCell ref="C39:C40"/>
    <mergeCell ref="E39:E40"/>
    <mergeCell ref="K51:K52"/>
    <mergeCell ref="F51:F52"/>
    <mergeCell ref="J51:J52"/>
    <mergeCell ref="G51:G52"/>
    <mergeCell ref="H51:H52"/>
    <mergeCell ref="I51:I52"/>
    <mergeCell ref="N51:N52"/>
    <mergeCell ref="M51:M52"/>
    <mergeCell ref="M47:M48"/>
    <mergeCell ref="H47:H48"/>
    <mergeCell ref="J47:J48"/>
    <mergeCell ref="J49:J50"/>
    <mergeCell ref="H49:H50"/>
    <mergeCell ref="G49:G50"/>
    <mergeCell ref="F49:F50"/>
    <mergeCell ref="F47:F48"/>
    <mergeCell ref="V51:V52"/>
    <mergeCell ref="S51:S52"/>
    <mergeCell ref="U51:U52"/>
    <mergeCell ref="V49:V50"/>
    <mergeCell ref="U49:U50"/>
    <mergeCell ref="T49:T50"/>
    <mergeCell ref="T51:T52"/>
    <mergeCell ref="S43:S44"/>
    <mergeCell ref="Q37:Q38"/>
    <mergeCell ref="Q39:Q40"/>
    <mergeCell ref="R51:R52"/>
    <mergeCell ref="U45:U46"/>
    <mergeCell ref="V43:V44"/>
    <mergeCell ref="S49:S50"/>
    <mergeCell ref="S45:S46"/>
    <mergeCell ref="S47:S48"/>
    <mergeCell ref="R49:R50"/>
    <mergeCell ref="V47:V48"/>
    <mergeCell ref="V45:V46"/>
    <mergeCell ref="T47:T48"/>
    <mergeCell ref="T43:T44"/>
    <mergeCell ref="U47:U48"/>
    <mergeCell ref="U43:U44"/>
    <mergeCell ref="T45:T46"/>
    <mergeCell ref="K37:K38"/>
    <mergeCell ref="P39:P40"/>
    <mergeCell ref="R43:R44"/>
    <mergeCell ref="O39:O40"/>
    <mergeCell ref="Q51:Q52"/>
    <mergeCell ref="P51:P52"/>
    <mergeCell ref="O51:O52"/>
    <mergeCell ref="P43:P44"/>
    <mergeCell ref="P45:P46"/>
    <mergeCell ref="Q43:Q44"/>
    <mergeCell ref="O47:O48"/>
    <mergeCell ref="Q45:Q46"/>
    <mergeCell ref="O45:O46"/>
    <mergeCell ref="O49:O50"/>
    <mergeCell ref="P49:P50"/>
    <mergeCell ref="R47:R48"/>
    <mergeCell ref="Q47:Q48"/>
    <mergeCell ref="Q49:Q50"/>
    <mergeCell ref="M49:M50"/>
    <mergeCell ref="R45:R46"/>
    <mergeCell ref="K45:K46"/>
    <mergeCell ref="M45:M46"/>
    <mergeCell ref="K49:K50"/>
    <mergeCell ref="P47:P48"/>
    <mergeCell ref="I45:I46"/>
    <mergeCell ref="N49:N50"/>
    <mergeCell ref="I47:I48"/>
    <mergeCell ref="H45:H46"/>
    <mergeCell ref="N45:N46"/>
    <mergeCell ref="J45:J46"/>
    <mergeCell ref="J43:J44"/>
    <mergeCell ref="J39:J40"/>
    <mergeCell ref="I43:I44"/>
    <mergeCell ref="K39:K40"/>
    <mergeCell ref="N39:N40"/>
    <mergeCell ref="N43:N44"/>
    <mergeCell ref="I39:I40"/>
    <mergeCell ref="K43:K44"/>
    <mergeCell ref="M42:N42"/>
    <mergeCell ref="N47:N48"/>
    <mergeCell ref="K47:K48"/>
    <mergeCell ref="I49:I50"/>
    <mergeCell ref="F2:R3"/>
    <mergeCell ref="P37:P38"/>
    <mergeCell ref="K21:K22"/>
    <mergeCell ref="N21:N22"/>
    <mergeCell ref="N25:N26"/>
    <mergeCell ref="K25:K26"/>
    <mergeCell ref="Q31:Q32"/>
    <mergeCell ref="H39:H40"/>
    <mergeCell ref="M39:M40"/>
    <mergeCell ref="M37:M38"/>
    <mergeCell ref="M35:M36"/>
    <mergeCell ref="H35:H36"/>
    <mergeCell ref="G37:G38"/>
    <mergeCell ref="Q27:Q28"/>
    <mergeCell ref="H15:H16"/>
    <mergeCell ref="P35:P36"/>
    <mergeCell ref="P33:P34"/>
    <mergeCell ref="M33:M34"/>
    <mergeCell ref="N35:N36"/>
    <mergeCell ref="O35:O36"/>
    <mergeCell ref="O37:O38"/>
    <mergeCell ref="J35:J36"/>
    <mergeCell ref="K35:K36"/>
    <mergeCell ref="N37:N38"/>
  </mergeCells>
  <phoneticPr fontId="1"/>
  <pageMargins left="0.36" right="0.08" top="0.78" bottom="7.0000000000000007E-2" header="0.81" footer="0.09"/>
  <pageSetup paperSize="9" scale="125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1"/>
  <sheetViews>
    <sheetView workbookViewId="0">
      <selection activeCell="H34" sqref="H34:I34"/>
    </sheetView>
  </sheetViews>
  <sheetFormatPr defaultRowHeight="13.5"/>
  <cols>
    <col min="1" max="1" width="1.875" customWidth="1"/>
    <col min="2" max="3" width="2.375" customWidth="1"/>
    <col min="4" max="35" width="2.625" customWidth="1"/>
    <col min="36" max="39" width="2.5" customWidth="1"/>
  </cols>
  <sheetData>
    <row r="1" spans="4:34" ht="28.5" customHeight="1" thickBot="1"/>
    <row r="2" spans="4:34" ht="11.25" customHeight="1" thickTop="1">
      <c r="D2" s="665" t="s">
        <v>36</v>
      </c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7"/>
    </row>
    <row r="3" spans="4:34" ht="11.25" customHeight="1">
      <c r="D3" s="668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70"/>
    </row>
    <row r="4" spans="4:34" ht="10.5" customHeight="1" thickBot="1">
      <c r="D4" s="671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3"/>
    </row>
    <row r="5" spans="4:34" ht="9" customHeight="1" thickTop="1"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"/>
      <c r="AC5" s="8"/>
      <c r="AD5" s="8"/>
      <c r="AE5" s="8"/>
      <c r="AF5" s="8"/>
      <c r="AG5" s="8"/>
    </row>
    <row r="6" spans="4:34" ht="11.25" customHeight="1">
      <c r="F6" s="681" t="s">
        <v>205</v>
      </c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</row>
    <row r="7" spans="4:34" ht="11.25" customHeight="1"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</row>
    <row r="8" spans="4:34" ht="11.25" customHeight="1" thickBot="1">
      <c r="G8" s="144"/>
    </row>
    <row r="9" spans="4:34" ht="15" thickTop="1" thickBot="1">
      <c r="M9" s="674" t="s">
        <v>484</v>
      </c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6"/>
      <c r="Y9" s="184"/>
    </row>
    <row r="10" spans="4:34" ht="15" thickTop="1" thickBot="1">
      <c r="J10" s="144"/>
      <c r="M10" s="674" t="s">
        <v>485</v>
      </c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6"/>
      <c r="Y10" s="183"/>
    </row>
    <row r="11" spans="4:34" ht="14.25" thickTop="1">
      <c r="D11" s="682" t="s">
        <v>482</v>
      </c>
      <c r="E11" s="683"/>
      <c r="F11" s="683"/>
      <c r="G11" s="683"/>
      <c r="H11" s="683"/>
      <c r="I11" s="683"/>
      <c r="J11" s="683"/>
      <c r="K11" s="684"/>
      <c r="S11" s="199"/>
      <c r="T11" s="15"/>
      <c r="U11" s="15"/>
      <c r="V11" s="15"/>
      <c r="W11" s="15"/>
      <c r="X11" s="15"/>
      <c r="Y11" s="15"/>
      <c r="Z11" s="685" t="s">
        <v>483</v>
      </c>
      <c r="AA11" s="686"/>
      <c r="AB11" s="686"/>
      <c r="AC11" s="686"/>
      <c r="AD11" s="686"/>
      <c r="AE11" s="686"/>
      <c r="AF11" s="686"/>
      <c r="AG11" s="687"/>
    </row>
    <row r="12" spans="4:34" ht="14.25" thickBot="1">
      <c r="J12" s="144">
        <v>1</v>
      </c>
      <c r="R12" s="145"/>
      <c r="S12" s="193"/>
      <c r="T12" s="191"/>
      <c r="U12" s="191"/>
      <c r="V12" s="191"/>
      <c r="W12" s="191"/>
      <c r="X12" s="191"/>
      <c r="Y12" s="191"/>
      <c r="Z12" s="191"/>
      <c r="AA12" s="190">
        <v>2</v>
      </c>
    </row>
    <row r="13" spans="4:34">
      <c r="F13" s="15"/>
      <c r="G13" s="679" t="s">
        <v>487</v>
      </c>
      <c r="H13" s="679"/>
      <c r="I13" s="680"/>
      <c r="J13" s="6"/>
      <c r="K13" s="6"/>
      <c r="L13" s="6"/>
      <c r="M13" s="6"/>
      <c r="N13" s="6"/>
      <c r="O13" s="6"/>
      <c r="P13" s="6"/>
      <c r="Q13" s="6"/>
      <c r="R13" s="661" t="s">
        <v>233</v>
      </c>
      <c r="S13" s="635"/>
      <c r="T13" s="15"/>
      <c r="U13" s="15"/>
      <c r="V13" s="15"/>
      <c r="W13" s="15"/>
      <c r="X13" s="15"/>
      <c r="Y13" s="15"/>
      <c r="Z13" s="15"/>
      <c r="AA13" s="189"/>
      <c r="AB13" s="15"/>
    </row>
    <row r="14" spans="4:34" ht="14.25" thickBot="1">
      <c r="F14" s="190">
        <v>1</v>
      </c>
      <c r="G14" s="191"/>
      <c r="H14" s="191"/>
      <c r="I14" s="188"/>
      <c r="J14" s="182"/>
      <c r="M14" s="144">
        <v>1</v>
      </c>
      <c r="X14" s="190">
        <v>5</v>
      </c>
      <c r="Y14" s="191"/>
      <c r="Z14" s="191"/>
      <c r="AA14" s="188"/>
      <c r="AB14" s="182"/>
      <c r="AE14" s="144">
        <v>1</v>
      </c>
    </row>
    <row r="15" spans="4:34">
      <c r="D15" s="15"/>
      <c r="E15" s="189"/>
      <c r="F15" s="15"/>
      <c r="G15" s="15"/>
      <c r="H15" s="15"/>
      <c r="I15" s="635"/>
      <c r="J15" s="661"/>
      <c r="K15" s="6"/>
      <c r="L15" s="181"/>
      <c r="M15" s="181"/>
      <c r="N15" s="677" t="s">
        <v>486</v>
      </c>
      <c r="O15" s="678"/>
      <c r="P15" s="678"/>
      <c r="Q15" s="185"/>
      <c r="U15" s="1"/>
      <c r="V15" s="8"/>
      <c r="W15" s="198"/>
      <c r="X15" s="15"/>
      <c r="Y15" s="15"/>
      <c r="Z15" s="15"/>
      <c r="AA15" s="635"/>
      <c r="AB15" s="661"/>
      <c r="AC15" s="6"/>
      <c r="AD15" s="6"/>
      <c r="AE15" s="202"/>
      <c r="AF15" s="662" t="s">
        <v>488</v>
      </c>
      <c r="AG15" s="663"/>
      <c r="AH15" s="663"/>
    </row>
    <row r="16" spans="4:34" ht="14.25" thickBot="1">
      <c r="D16" s="190">
        <v>6</v>
      </c>
      <c r="E16" s="188"/>
      <c r="F16" s="182"/>
      <c r="G16" s="144">
        <v>1</v>
      </c>
      <c r="H16" s="144"/>
      <c r="L16" s="144">
        <v>4</v>
      </c>
      <c r="M16" s="182"/>
      <c r="N16" s="193"/>
      <c r="O16" s="190">
        <v>4</v>
      </c>
      <c r="P16" s="15"/>
      <c r="V16" s="190">
        <v>5</v>
      </c>
      <c r="W16" s="188"/>
      <c r="X16" s="182"/>
      <c r="Y16" s="144">
        <v>1</v>
      </c>
      <c r="AD16" s="144">
        <v>1</v>
      </c>
      <c r="AE16" s="182"/>
      <c r="AF16" s="193"/>
      <c r="AG16" s="201">
        <v>1</v>
      </c>
    </row>
    <row r="17" spans="2:35">
      <c r="C17" s="189"/>
      <c r="D17" s="15"/>
      <c r="E17" s="635"/>
      <c r="F17" s="661"/>
      <c r="G17" s="6"/>
      <c r="H17" s="192"/>
      <c r="K17" s="189"/>
      <c r="L17" s="6"/>
      <c r="M17" s="661"/>
      <c r="N17" s="635"/>
      <c r="O17" s="196"/>
      <c r="P17" s="15"/>
      <c r="R17" s="146"/>
      <c r="U17" s="189"/>
      <c r="V17" s="15"/>
      <c r="W17" s="635"/>
      <c r="X17" s="661"/>
      <c r="Y17" s="6"/>
      <c r="Z17" s="192"/>
      <c r="AC17" s="189"/>
      <c r="AD17" s="6"/>
      <c r="AE17" s="661"/>
      <c r="AF17" s="635"/>
      <c r="AG17" s="196"/>
      <c r="AH17" s="15"/>
    </row>
    <row r="18" spans="2:35" ht="14.25" thickBot="1">
      <c r="C18" s="188">
        <v>2</v>
      </c>
      <c r="D18" s="182">
        <v>0</v>
      </c>
      <c r="G18" s="182">
        <v>0</v>
      </c>
      <c r="H18" s="193">
        <v>3</v>
      </c>
      <c r="K18" s="188">
        <v>3</v>
      </c>
      <c r="L18" s="182">
        <v>1</v>
      </c>
      <c r="O18" s="188">
        <v>1</v>
      </c>
      <c r="P18" s="182">
        <v>0</v>
      </c>
      <c r="T18" s="15"/>
      <c r="U18" s="188">
        <v>5</v>
      </c>
      <c r="V18" s="182">
        <v>1</v>
      </c>
      <c r="Y18" s="182">
        <v>1</v>
      </c>
      <c r="Z18" s="193">
        <v>4</v>
      </c>
      <c r="AC18" s="200">
        <v>0</v>
      </c>
      <c r="AD18" s="193">
        <v>1</v>
      </c>
      <c r="AG18" s="188">
        <v>3</v>
      </c>
      <c r="AH18" s="182">
        <v>2</v>
      </c>
    </row>
    <row r="19" spans="2:35">
      <c r="B19" s="186"/>
      <c r="C19" s="635"/>
      <c r="D19" s="636"/>
      <c r="E19" s="2"/>
      <c r="G19" s="688"/>
      <c r="H19" s="635"/>
      <c r="I19" s="192"/>
      <c r="J19" s="189"/>
      <c r="K19" s="635"/>
      <c r="L19" s="636"/>
      <c r="M19" s="2"/>
      <c r="N19" s="189"/>
      <c r="O19" s="635"/>
      <c r="P19" s="636"/>
      <c r="Q19" s="2"/>
      <c r="T19" s="189"/>
      <c r="U19" s="635"/>
      <c r="V19" s="636"/>
      <c r="W19" s="2"/>
      <c r="Y19" s="688"/>
      <c r="Z19" s="635"/>
      <c r="AA19" s="192"/>
      <c r="AC19" s="688"/>
      <c r="AD19" s="635"/>
      <c r="AE19" s="192"/>
      <c r="AF19" s="189"/>
      <c r="AG19" s="635"/>
      <c r="AH19" s="636"/>
      <c r="AI19" s="2"/>
    </row>
    <row r="20" spans="2:35">
      <c r="B20" s="186"/>
      <c r="C20" s="15"/>
      <c r="E20" s="2"/>
      <c r="G20" s="2"/>
      <c r="I20" s="192"/>
      <c r="J20" s="189"/>
      <c r="K20" s="15"/>
      <c r="M20" s="2"/>
      <c r="N20" s="189"/>
      <c r="O20" s="15"/>
      <c r="Q20" s="2"/>
      <c r="T20" s="189"/>
      <c r="U20" s="15"/>
      <c r="W20" s="2"/>
      <c r="Y20" s="2"/>
      <c r="AA20" s="192"/>
      <c r="AC20" s="2"/>
      <c r="AE20" s="192"/>
      <c r="AF20" s="189"/>
      <c r="AG20" s="15"/>
      <c r="AI20" s="2"/>
    </row>
    <row r="21" spans="2:35">
      <c r="B21" s="187"/>
      <c r="C21" s="7"/>
      <c r="E21" s="4"/>
      <c r="G21" s="4"/>
      <c r="I21" s="194"/>
      <c r="J21" s="195"/>
      <c r="K21" s="7"/>
      <c r="M21" s="4"/>
      <c r="N21" s="195"/>
      <c r="O21" s="7"/>
      <c r="Q21" s="4"/>
      <c r="T21" s="197"/>
      <c r="U21" s="7"/>
      <c r="W21" s="4"/>
      <c r="Y21" s="4"/>
      <c r="AA21" s="194"/>
      <c r="AC21" s="4"/>
      <c r="AE21" s="194"/>
      <c r="AF21" s="195"/>
      <c r="AG21" s="7"/>
      <c r="AI21" s="4"/>
    </row>
    <row r="22" spans="2:35">
      <c r="B22" s="623" t="s">
        <v>1</v>
      </c>
      <c r="C22" s="624"/>
      <c r="D22" s="623" t="s">
        <v>2</v>
      </c>
      <c r="E22" s="624"/>
      <c r="F22" s="623" t="s">
        <v>339</v>
      </c>
      <c r="G22" s="624"/>
      <c r="H22" s="623" t="s">
        <v>4</v>
      </c>
      <c r="I22" s="624"/>
      <c r="J22" s="623" t="s">
        <v>5</v>
      </c>
      <c r="K22" s="624"/>
      <c r="L22" s="623" t="s">
        <v>6</v>
      </c>
      <c r="M22" s="624"/>
      <c r="N22" s="623" t="s">
        <v>7</v>
      </c>
      <c r="O22" s="624"/>
      <c r="P22" s="623" t="s">
        <v>8</v>
      </c>
      <c r="Q22" s="624"/>
      <c r="R22" s="9"/>
      <c r="S22" s="9"/>
      <c r="T22" s="664" t="s">
        <v>9</v>
      </c>
      <c r="U22" s="624"/>
      <c r="V22" s="623" t="s">
        <v>10</v>
      </c>
      <c r="W22" s="624"/>
      <c r="X22" s="623" t="s">
        <v>11</v>
      </c>
      <c r="Y22" s="624"/>
      <c r="Z22" s="623" t="s">
        <v>12</v>
      </c>
      <c r="AA22" s="624"/>
      <c r="AB22" s="623" t="s">
        <v>13</v>
      </c>
      <c r="AC22" s="624"/>
      <c r="AD22" s="623" t="s">
        <v>0</v>
      </c>
      <c r="AE22" s="624"/>
      <c r="AF22" s="623" t="s">
        <v>14</v>
      </c>
      <c r="AG22" s="624"/>
      <c r="AH22" s="623" t="s">
        <v>15</v>
      </c>
      <c r="AI22" s="624"/>
    </row>
    <row r="23" spans="2:35">
      <c r="B23" s="621" t="s">
        <v>434</v>
      </c>
      <c r="C23" s="622"/>
      <c r="D23" s="621" t="s">
        <v>440</v>
      </c>
      <c r="E23" s="622"/>
      <c r="F23" s="621" t="s">
        <v>451</v>
      </c>
      <c r="G23" s="622"/>
      <c r="H23" s="621" t="s">
        <v>452</v>
      </c>
      <c r="I23" s="622"/>
      <c r="J23" s="621" t="s">
        <v>453</v>
      </c>
      <c r="K23" s="622"/>
      <c r="L23" s="621" t="s">
        <v>456</v>
      </c>
      <c r="M23" s="622"/>
      <c r="N23" s="621" t="s">
        <v>458</v>
      </c>
      <c r="O23" s="622"/>
      <c r="P23" s="621" t="s">
        <v>478</v>
      </c>
      <c r="Q23" s="622"/>
      <c r="R23" s="2"/>
      <c r="S23" s="3"/>
      <c r="T23" s="621" t="s">
        <v>460</v>
      </c>
      <c r="U23" s="622"/>
      <c r="V23" s="621" t="s">
        <v>464</v>
      </c>
      <c r="W23" s="622"/>
      <c r="X23" s="621" t="s">
        <v>466</v>
      </c>
      <c r="Y23" s="622"/>
      <c r="Z23" s="621"/>
      <c r="AA23" s="622"/>
      <c r="AB23" s="621" t="s">
        <v>468</v>
      </c>
      <c r="AC23" s="622"/>
      <c r="AD23" s="621" t="s">
        <v>464</v>
      </c>
      <c r="AE23" s="622"/>
      <c r="AF23" s="621" t="s">
        <v>473</v>
      </c>
      <c r="AG23" s="622"/>
      <c r="AH23" s="621" t="s">
        <v>474</v>
      </c>
      <c r="AI23" s="622"/>
    </row>
    <row r="24" spans="2:35">
      <c r="B24" s="616" t="s">
        <v>435</v>
      </c>
      <c r="C24" s="617"/>
      <c r="D24" s="616" t="s">
        <v>441</v>
      </c>
      <c r="E24" s="617"/>
      <c r="F24" s="616"/>
      <c r="G24" s="617"/>
      <c r="H24" s="616" t="s">
        <v>448</v>
      </c>
      <c r="I24" s="617"/>
      <c r="J24" s="616" t="s">
        <v>436</v>
      </c>
      <c r="K24" s="617"/>
      <c r="L24" s="616"/>
      <c r="M24" s="617"/>
      <c r="N24" s="616"/>
      <c r="O24" s="617"/>
      <c r="P24" s="616" t="s">
        <v>479</v>
      </c>
      <c r="Q24" s="617"/>
      <c r="R24" s="2"/>
      <c r="S24" s="3"/>
      <c r="T24" s="616" t="s">
        <v>452</v>
      </c>
      <c r="U24" s="617"/>
      <c r="V24" s="616"/>
      <c r="W24" s="617"/>
      <c r="X24" s="616"/>
      <c r="Y24" s="617"/>
      <c r="Z24" s="616" t="s">
        <v>317</v>
      </c>
      <c r="AA24" s="617"/>
      <c r="AB24" s="616"/>
      <c r="AC24" s="617"/>
      <c r="AD24" s="616"/>
      <c r="AE24" s="617"/>
      <c r="AF24" s="616"/>
      <c r="AG24" s="617"/>
      <c r="AH24" s="616" t="s">
        <v>475</v>
      </c>
      <c r="AI24" s="617"/>
    </row>
    <row r="25" spans="2:35">
      <c r="B25" s="616" t="s">
        <v>436</v>
      </c>
      <c r="C25" s="617"/>
      <c r="D25" s="616" t="s">
        <v>442</v>
      </c>
      <c r="E25" s="617"/>
      <c r="F25" s="616" t="s">
        <v>447</v>
      </c>
      <c r="G25" s="617"/>
      <c r="H25" s="625" t="s">
        <v>449</v>
      </c>
      <c r="I25" s="626"/>
      <c r="J25" s="616" t="s">
        <v>452</v>
      </c>
      <c r="K25" s="617"/>
      <c r="L25" s="616" t="s">
        <v>457</v>
      </c>
      <c r="M25" s="617"/>
      <c r="N25" s="616" t="s">
        <v>459</v>
      </c>
      <c r="O25" s="617"/>
      <c r="P25" s="616" t="s">
        <v>480</v>
      </c>
      <c r="Q25" s="617"/>
      <c r="R25" s="2"/>
      <c r="S25" s="3"/>
      <c r="T25" s="616" t="s">
        <v>461</v>
      </c>
      <c r="U25" s="617"/>
      <c r="V25" s="616" t="s">
        <v>465</v>
      </c>
      <c r="W25" s="617"/>
      <c r="X25" s="616" t="s">
        <v>467</v>
      </c>
      <c r="Y25" s="617"/>
      <c r="Z25" s="616"/>
      <c r="AA25" s="617"/>
      <c r="AB25" s="616" t="s">
        <v>469</v>
      </c>
      <c r="AC25" s="617"/>
      <c r="AD25" s="616" t="s">
        <v>471</v>
      </c>
      <c r="AE25" s="617"/>
      <c r="AF25" s="616" t="s">
        <v>472</v>
      </c>
      <c r="AG25" s="617"/>
      <c r="AH25" s="616" t="s">
        <v>476</v>
      </c>
      <c r="AI25" s="617"/>
    </row>
    <row r="26" spans="2:35">
      <c r="B26" s="616" t="s">
        <v>437</v>
      </c>
      <c r="C26" s="617"/>
      <c r="D26" s="616" t="s">
        <v>443</v>
      </c>
      <c r="E26" s="617"/>
      <c r="F26" s="627"/>
      <c r="G26" s="628"/>
      <c r="H26" s="638" t="s">
        <v>450</v>
      </c>
      <c r="I26" s="639"/>
      <c r="J26" s="616" t="s">
        <v>454</v>
      </c>
      <c r="K26" s="617"/>
      <c r="L26" s="616"/>
      <c r="M26" s="617"/>
      <c r="N26" s="616"/>
      <c r="O26" s="617"/>
      <c r="P26" s="616" t="s">
        <v>481</v>
      </c>
      <c r="Q26" s="617"/>
      <c r="R26" s="2"/>
      <c r="S26" s="3"/>
      <c r="T26" s="616" t="s">
        <v>462</v>
      </c>
      <c r="U26" s="617"/>
      <c r="V26" s="616"/>
      <c r="W26" s="617"/>
      <c r="X26" s="616"/>
      <c r="Y26" s="617"/>
      <c r="Z26" s="616"/>
      <c r="AA26" s="617"/>
      <c r="AB26" s="616"/>
      <c r="AC26" s="617"/>
      <c r="AD26" s="616"/>
      <c r="AE26" s="617"/>
      <c r="AF26" s="616"/>
      <c r="AG26" s="617"/>
      <c r="AH26" s="616" t="s">
        <v>477</v>
      </c>
      <c r="AI26" s="617"/>
    </row>
    <row r="27" spans="2:35">
      <c r="B27" s="616" t="s">
        <v>438</v>
      </c>
      <c r="C27" s="617"/>
      <c r="D27" s="616" t="s">
        <v>444</v>
      </c>
      <c r="E27" s="617"/>
      <c r="F27" s="616"/>
      <c r="G27" s="617"/>
      <c r="H27" s="616"/>
      <c r="I27" s="617"/>
      <c r="J27" s="625" t="s">
        <v>449</v>
      </c>
      <c r="K27" s="626"/>
      <c r="L27" s="616"/>
      <c r="M27" s="617"/>
      <c r="N27" s="616"/>
      <c r="O27" s="617"/>
      <c r="P27" s="625" t="s">
        <v>449</v>
      </c>
      <c r="Q27" s="626"/>
      <c r="R27" s="2"/>
      <c r="S27" s="3"/>
      <c r="T27" s="625" t="s">
        <v>449</v>
      </c>
      <c r="U27" s="626"/>
      <c r="V27" s="616"/>
      <c r="W27" s="617"/>
      <c r="X27" s="616"/>
      <c r="Y27" s="617"/>
      <c r="Z27" s="616"/>
      <c r="AA27" s="617"/>
      <c r="AB27" s="616" t="s">
        <v>470</v>
      </c>
      <c r="AC27" s="617"/>
      <c r="AD27" s="616"/>
      <c r="AE27" s="617"/>
      <c r="AF27" s="616"/>
      <c r="AG27" s="617"/>
      <c r="AH27" s="616"/>
      <c r="AI27" s="617"/>
    </row>
    <row r="28" spans="2:35">
      <c r="B28" s="616" t="s">
        <v>439</v>
      </c>
      <c r="C28" s="617"/>
      <c r="D28" s="616" t="s">
        <v>445</v>
      </c>
      <c r="E28" s="617"/>
      <c r="F28" s="616"/>
      <c r="G28" s="617"/>
      <c r="H28" s="616"/>
      <c r="I28" s="617"/>
      <c r="J28" s="616" t="s">
        <v>455</v>
      </c>
      <c r="K28" s="617"/>
      <c r="L28" s="616"/>
      <c r="M28" s="617"/>
      <c r="N28" s="616"/>
      <c r="O28" s="617"/>
      <c r="P28" s="616" t="s">
        <v>450</v>
      </c>
      <c r="Q28" s="617"/>
      <c r="R28" s="2"/>
      <c r="S28" s="3"/>
      <c r="T28" s="616" t="s">
        <v>463</v>
      </c>
      <c r="U28" s="617"/>
      <c r="V28" s="616"/>
      <c r="W28" s="617"/>
      <c r="X28" s="616"/>
      <c r="Y28" s="617"/>
      <c r="Z28" s="616"/>
      <c r="AA28" s="617"/>
      <c r="AB28" s="616"/>
      <c r="AC28" s="617"/>
      <c r="AD28" s="616"/>
      <c r="AE28" s="617"/>
      <c r="AF28" s="616"/>
      <c r="AG28" s="617"/>
      <c r="AH28" s="616"/>
      <c r="AI28" s="617"/>
    </row>
    <row r="29" spans="2:35">
      <c r="B29" s="618"/>
      <c r="C29" s="619"/>
      <c r="D29" s="618" t="s">
        <v>446</v>
      </c>
      <c r="E29" s="619"/>
      <c r="F29" s="618"/>
      <c r="G29" s="619"/>
      <c r="H29" s="618"/>
      <c r="I29" s="619"/>
      <c r="J29" s="618"/>
      <c r="K29" s="619"/>
      <c r="L29" s="618"/>
      <c r="M29" s="619"/>
      <c r="N29" s="618"/>
      <c r="O29" s="619"/>
      <c r="P29" s="618"/>
      <c r="Q29" s="619"/>
      <c r="T29" s="618"/>
      <c r="U29" s="619"/>
      <c r="V29" s="618"/>
      <c r="W29" s="619"/>
      <c r="X29" s="618"/>
      <c r="Y29" s="619"/>
      <c r="Z29" s="618"/>
      <c r="AA29" s="619"/>
      <c r="AB29" s="618"/>
      <c r="AC29" s="619"/>
      <c r="AD29" s="618"/>
      <c r="AE29" s="619"/>
      <c r="AF29" s="618"/>
      <c r="AG29" s="619"/>
      <c r="AH29" s="618"/>
      <c r="AI29" s="619"/>
    </row>
    <row r="30" spans="2:35" ht="9" customHeight="1"/>
    <row r="31" spans="2:35">
      <c r="D31" s="620" t="s">
        <v>38</v>
      </c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V31" s="620" t="s">
        <v>39</v>
      </c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</row>
    <row r="32" spans="2:35"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</row>
    <row r="33" spans="2:35" ht="13.5" customHeight="1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5" ht="16.5" customHeight="1">
      <c r="B34" s="659" t="s">
        <v>304</v>
      </c>
      <c r="C34" s="659"/>
      <c r="D34" s="659"/>
      <c r="E34" s="659"/>
      <c r="F34" s="659"/>
      <c r="G34" s="659"/>
      <c r="H34" s="23"/>
      <c r="I34" s="23"/>
      <c r="J34" s="23"/>
      <c r="K34" s="23"/>
      <c r="L34" s="23"/>
      <c r="M34" s="23"/>
      <c r="N34" s="23"/>
      <c r="O34" s="23"/>
      <c r="T34" s="659" t="s">
        <v>304</v>
      </c>
      <c r="U34" s="659"/>
      <c r="V34" s="659"/>
      <c r="W34" s="659"/>
      <c r="X34" s="659"/>
      <c r="Y34" s="659"/>
      <c r="Z34" s="23"/>
      <c r="AA34" s="23"/>
      <c r="AB34" s="23"/>
      <c r="AC34" s="23"/>
      <c r="AD34" s="23"/>
      <c r="AE34" s="23"/>
      <c r="AF34" s="23"/>
      <c r="AG34" s="23"/>
    </row>
    <row r="35" spans="2:35">
      <c r="B35" s="637" t="s">
        <v>234</v>
      </c>
      <c r="C35" s="584"/>
      <c r="D35" s="584"/>
      <c r="E35" s="584" t="s">
        <v>238</v>
      </c>
      <c r="F35" s="584"/>
      <c r="G35" s="584"/>
      <c r="H35" s="584"/>
      <c r="I35" s="584"/>
      <c r="J35" s="584"/>
      <c r="K35" s="19" t="s">
        <v>178</v>
      </c>
      <c r="L35" s="584" t="s">
        <v>238</v>
      </c>
      <c r="M35" s="584"/>
      <c r="N35" s="584"/>
      <c r="O35" s="584"/>
      <c r="P35" s="584"/>
      <c r="Q35" s="584"/>
      <c r="T35" s="637" t="s">
        <v>234</v>
      </c>
      <c r="U35" s="584"/>
      <c r="V35" s="584"/>
      <c r="W35" s="584" t="s">
        <v>489</v>
      </c>
      <c r="X35" s="584"/>
      <c r="Y35" s="584"/>
      <c r="Z35" s="584"/>
      <c r="AA35" s="584"/>
      <c r="AB35" s="584"/>
      <c r="AC35" s="19" t="s">
        <v>178</v>
      </c>
      <c r="AD35" s="584" t="s">
        <v>238</v>
      </c>
      <c r="AE35" s="584"/>
      <c r="AF35" s="584"/>
      <c r="AG35" s="584"/>
      <c r="AH35" s="584"/>
      <c r="AI35" s="584"/>
    </row>
    <row r="36" spans="2:35">
      <c r="B36" s="637" t="s">
        <v>235</v>
      </c>
      <c r="C36" s="584"/>
      <c r="D36" s="584"/>
      <c r="E36" s="584" t="s">
        <v>238</v>
      </c>
      <c r="F36" s="584"/>
      <c r="G36" s="584"/>
      <c r="H36" s="584"/>
      <c r="I36" s="584"/>
      <c r="J36" s="584"/>
      <c r="K36" s="19" t="s">
        <v>178</v>
      </c>
      <c r="L36" s="584" t="s">
        <v>238</v>
      </c>
      <c r="M36" s="584"/>
      <c r="N36" s="584"/>
      <c r="O36" s="584"/>
      <c r="P36" s="584"/>
      <c r="Q36" s="584"/>
      <c r="T36" s="637" t="s">
        <v>235</v>
      </c>
      <c r="U36" s="584"/>
      <c r="V36" s="584"/>
      <c r="W36" s="584" t="s">
        <v>238</v>
      </c>
      <c r="X36" s="584"/>
      <c r="Y36" s="584"/>
      <c r="Z36" s="584"/>
      <c r="AA36" s="584"/>
      <c r="AB36" s="584"/>
      <c r="AC36" s="19" t="s">
        <v>178</v>
      </c>
      <c r="AD36" s="584" t="s">
        <v>238</v>
      </c>
      <c r="AE36" s="584"/>
      <c r="AF36" s="584"/>
      <c r="AG36" s="584"/>
      <c r="AH36" s="584"/>
      <c r="AI36" s="584"/>
    </row>
    <row r="37" spans="2:35">
      <c r="B37" s="637" t="s">
        <v>236</v>
      </c>
      <c r="C37" s="584"/>
      <c r="D37" s="584"/>
      <c r="E37" s="584" t="s">
        <v>238</v>
      </c>
      <c r="F37" s="584"/>
      <c r="G37" s="584"/>
      <c r="H37" s="584"/>
      <c r="I37" s="584"/>
      <c r="J37" s="584"/>
      <c r="K37" s="19" t="s">
        <v>178</v>
      </c>
      <c r="L37" s="584" t="s">
        <v>238</v>
      </c>
      <c r="M37" s="584"/>
      <c r="N37" s="584"/>
      <c r="O37" s="584"/>
      <c r="P37" s="584"/>
      <c r="Q37" s="584"/>
      <c r="T37" s="637" t="s">
        <v>236</v>
      </c>
      <c r="U37" s="584"/>
      <c r="V37" s="584"/>
      <c r="W37" s="584" t="s">
        <v>238</v>
      </c>
      <c r="X37" s="584"/>
      <c r="Y37" s="584"/>
      <c r="Z37" s="584"/>
      <c r="AA37" s="584"/>
      <c r="AB37" s="584"/>
      <c r="AC37" s="19" t="s">
        <v>178</v>
      </c>
      <c r="AD37" s="584" t="s">
        <v>238</v>
      </c>
      <c r="AE37" s="584"/>
      <c r="AF37" s="584"/>
      <c r="AG37" s="584"/>
      <c r="AH37" s="584"/>
      <c r="AI37" s="584"/>
    </row>
    <row r="38" spans="2:35">
      <c r="B38" s="637" t="s">
        <v>237</v>
      </c>
      <c r="C38" s="584"/>
      <c r="D38" s="584"/>
      <c r="E38" s="584" t="s">
        <v>238</v>
      </c>
      <c r="F38" s="584"/>
      <c r="G38" s="584"/>
      <c r="H38" s="584"/>
      <c r="I38" s="584"/>
      <c r="J38" s="584"/>
      <c r="K38" s="19" t="s">
        <v>178</v>
      </c>
      <c r="L38" s="584" t="s">
        <v>238</v>
      </c>
      <c r="M38" s="584"/>
      <c r="N38" s="584"/>
      <c r="O38" s="584"/>
      <c r="P38" s="584"/>
      <c r="Q38" s="584"/>
      <c r="T38" s="637" t="s">
        <v>237</v>
      </c>
      <c r="U38" s="584"/>
      <c r="V38" s="584"/>
      <c r="W38" s="584" t="s">
        <v>238</v>
      </c>
      <c r="X38" s="584"/>
      <c r="Y38" s="584"/>
      <c r="Z38" s="584"/>
      <c r="AA38" s="584"/>
      <c r="AB38" s="584"/>
      <c r="AC38" s="19" t="s">
        <v>178</v>
      </c>
      <c r="AD38" s="584" t="s">
        <v>238</v>
      </c>
      <c r="AE38" s="584"/>
      <c r="AF38" s="584"/>
      <c r="AG38" s="584"/>
      <c r="AH38" s="584"/>
      <c r="AI38" s="584"/>
    </row>
    <row r="39" spans="2:35">
      <c r="B39" s="2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T39" s="24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2:35">
      <c r="G40" s="689" t="s">
        <v>180</v>
      </c>
      <c r="H40" s="689"/>
      <c r="I40" s="689"/>
      <c r="J40" s="689"/>
      <c r="K40" s="689"/>
      <c r="L40" s="689"/>
      <c r="M40" s="689"/>
      <c r="Y40" s="689" t="s">
        <v>180</v>
      </c>
      <c r="Z40" s="689"/>
      <c r="AA40" s="689"/>
      <c r="AB40" s="689"/>
      <c r="AC40" s="689"/>
      <c r="AD40" s="689"/>
      <c r="AE40" s="689"/>
    </row>
    <row r="41" spans="2:35" ht="21" customHeight="1" thickBot="1">
      <c r="B41" s="660" t="s">
        <v>305</v>
      </c>
      <c r="C41" s="660"/>
      <c r="D41" s="660" t="s">
        <v>206</v>
      </c>
      <c r="E41" s="690"/>
      <c r="F41" s="691"/>
      <c r="G41" s="692" t="s">
        <v>207</v>
      </c>
      <c r="H41" s="633"/>
      <c r="I41" s="633"/>
      <c r="J41" s="633"/>
      <c r="K41" s="633"/>
      <c r="L41" s="633"/>
      <c r="M41" s="622"/>
      <c r="N41" s="621" t="s">
        <v>208</v>
      </c>
      <c r="O41" s="633"/>
      <c r="P41" s="633"/>
      <c r="Q41" s="622"/>
      <c r="T41" s="660" t="s">
        <v>305</v>
      </c>
      <c r="U41" s="660"/>
      <c r="V41" s="660" t="s">
        <v>206</v>
      </c>
      <c r="W41" s="690"/>
      <c r="X41" s="691"/>
      <c r="Y41" s="692" t="s">
        <v>207</v>
      </c>
      <c r="Z41" s="633"/>
      <c r="AA41" s="633"/>
      <c r="AB41" s="633"/>
      <c r="AC41" s="633"/>
      <c r="AD41" s="633"/>
      <c r="AE41" s="622"/>
      <c r="AF41" s="621" t="s">
        <v>208</v>
      </c>
      <c r="AG41" s="633"/>
      <c r="AH41" s="633"/>
      <c r="AI41" s="622"/>
    </row>
    <row r="42" spans="2:35" ht="14.25" thickTop="1">
      <c r="B42" s="629" t="s">
        <v>16</v>
      </c>
      <c r="C42" s="630"/>
      <c r="D42" s="643">
        <v>0.41666666666666669</v>
      </c>
      <c r="E42" s="630"/>
      <c r="F42" s="630"/>
      <c r="G42" s="143"/>
      <c r="H42" s="131"/>
      <c r="I42" s="131"/>
      <c r="J42" s="656" t="s">
        <v>182</v>
      </c>
      <c r="K42" s="131"/>
      <c r="L42" s="131"/>
      <c r="M42" s="132"/>
      <c r="N42" s="629" t="s">
        <v>19</v>
      </c>
      <c r="O42" s="630"/>
      <c r="P42" s="630"/>
      <c r="Q42" s="631"/>
      <c r="T42" s="629" t="s">
        <v>18</v>
      </c>
      <c r="U42" s="631"/>
      <c r="V42" s="643">
        <v>0.41666666666666669</v>
      </c>
      <c r="W42" s="630"/>
      <c r="X42" s="630"/>
      <c r="Y42" s="143"/>
      <c r="Z42" s="131"/>
      <c r="AA42" s="131"/>
      <c r="AB42" s="656" t="s">
        <v>182</v>
      </c>
      <c r="AC42" s="131"/>
      <c r="AD42" s="131"/>
      <c r="AE42" s="132"/>
      <c r="AF42" s="629" t="s">
        <v>17</v>
      </c>
      <c r="AG42" s="630"/>
      <c r="AH42" s="630"/>
      <c r="AI42" s="631"/>
    </row>
    <row r="43" spans="2:35">
      <c r="B43" s="618"/>
      <c r="C43" s="632"/>
      <c r="D43" s="618"/>
      <c r="E43" s="632"/>
      <c r="F43" s="632"/>
      <c r="G43" s="136"/>
      <c r="H43" s="7"/>
      <c r="I43" s="7"/>
      <c r="J43" s="652"/>
      <c r="K43" s="7"/>
      <c r="L43" s="7"/>
      <c r="M43" s="5"/>
      <c r="N43" s="618"/>
      <c r="O43" s="632"/>
      <c r="P43" s="632"/>
      <c r="Q43" s="619"/>
      <c r="T43" s="618"/>
      <c r="U43" s="619"/>
      <c r="V43" s="618"/>
      <c r="W43" s="632"/>
      <c r="X43" s="632"/>
      <c r="Y43" s="136"/>
      <c r="Z43" s="7"/>
      <c r="AA43" s="7"/>
      <c r="AB43" s="652"/>
      <c r="AC43" s="7"/>
      <c r="AD43" s="7"/>
      <c r="AE43" s="5"/>
      <c r="AF43" s="618"/>
      <c r="AG43" s="632"/>
      <c r="AH43" s="632"/>
      <c r="AI43" s="619"/>
    </row>
    <row r="44" spans="2:35">
      <c r="B44" s="621" t="s">
        <v>209</v>
      </c>
      <c r="C44" s="633"/>
      <c r="D44" s="634">
        <v>0.43402777777777773</v>
      </c>
      <c r="E44" s="633"/>
      <c r="F44" s="633"/>
      <c r="G44" s="135"/>
      <c r="H44" s="6"/>
      <c r="I44" s="6"/>
      <c r="J44" s="651" t="s">
        <v>182</v>
      </c>
      <c r="K44" s="6"/>
      <c r="L44" s="6"/>
      <c r="M44" s="101"/>
      <c r="N44" s="621" t="s">
        <v>220</v>
      </c>
      <c r="O44" s="633"/>
      <c r="P44" s="633"/>
      <c r="Q44" s="622"/>
      <c r="T44" s="621" t="s">
        <v>215</v>
      </c>
      <c r="U44" s="622"/>
      <c r="V44" s="634">
        <v>0.43402777777777773</v>
      </c>
      <c r="W44" s="633"/>
      <c r="X44" s="633"/>
      <c r="Y44" s="135"/>
      <c r="Z44" s="6"/>
      <c r="AA44" s="6"/>
      <c r="AB44" s="651" t="s">
        <v>182</v>
      </c>
      <c r="AC44" s="6"/>
      <c r="AD44" s="6"/>
      <c r="AE44" s="101"/>
      <c r="AF44" s="621" t="s">
        <v>227</v>
      </c>
      <c r="AG44" s="633"/>
      <c r="AH44" s="633"/>
      <c r="AI44" s="622"/>
    </row>
    <row r="45" spans="2:35">
      <c r="B45" s="618"/>
      <c r="C45" s="632"/>
      <c r="D45" s="618"/>
      <c r="E45" s="632"/>
      <c r="F45" s="632"/>
      <c r="G45" s="136"/>
      <c r="H45" s="7"/>
      <c r="I45" s="7"/>
      <c r="J45" s="652"/>
      <c r="K45" s="7"/>
      <c r="L45" s="7"/>
      <c r="M45" s="5"/>
      <c r="N45" s="618"/>
      <c r="O45" s="632"/>
      <c r="P45" s="632"/>
      <c r="Q45" s="619"/>
      <c r="T45" s="618"/>
      <c r="U45" s="619"/>
      <c r="V45" s="618"/>
      <c r="W45" s="632"/>
      <c r="X45" s="632"/>
      <c r="Y45" s="136"/>
      <c r="Z45" s="7"/>
      <c r="AA45" s="7"/>
      <c r="AB45" s="652"/>
      <c r="AC45" s="7"/>
      <c r="AD45" s="7"/>
      <c r="AE45" s="5"/>
      <c r="AF45" s="618"/>
      <c r="AG45" s="632"/>
      <c r="AH45" s="632"/>
      <c r="AI45" s="619"/>
    </row>
    <row r="46" spans="2:35">
      <c r="B46" s="621" t="s">
        <v>210</v>
      </c>
      <c r="C46" s="633"/>
      <c r="D46" s="634">
        <v>0.4513888888888889</v>
      </c>
      <c r="E46" s="633"/>
      <c r="F46" s="633"/>
      <c r="G46" s="135"/>
      <c r="H46" s="6"/>
      <c r="I46" s="6"/>
      <c r="J46" s="651" t="s">
        <v>182</v>
      </c>
      <c r="K46" s="6"/>
      <c r="L46" s="6"/>
      <c r="M46" s="101"/>
      <c r="N46" s="621" t="s">
        <v>215</v>
      </c>
      <c r="O46" s="633"/>
      <c r="P46" s="633"/>
      <c r="Q46" s="622"/>
      <c r="T46" s="621" t="s">
        <v>216</v>
      </c>
      <c r="U46" s="622"/>
      <c r="V46" s="634">
        <v>0.4513888888888889</v>
      </c>
      <c r="W46" s="633"/>
      <c r="X46" s="633"/>
      <c r="Y46" s="135"/>
      <c r="Z46" s="6"/>
      <c r="AA46" s="6"/>
      <c r="AB46" s="651" t="s">
        <v>182</v>
      </c>
      <c r="AC46" s="6"/>
      <c r="AD46" s="6"/>
      <c r="AE46" s="101"/>
      <c r="AF46" s="621" t="s">
        <v>228</v>
      </c>
      <c r="AG46" s="633"/>
      <c r="AH46" s="633"/>
      <c r="AI46" s="622"/>
    </row>
    <row r="47" spans="2:35">
      <c r="B47" s="618"/>
      <c r="C47" s="632"/>
      <c r="D47" s="618"/>
      <c r="E47" s="632"/>
      <c r="F47" s="632"/>
      <c r="G47" s="136"/>
      <c r="H47" s="7"/>
      <c r="I47" s="7"/>
      <c r="J47" s="652"/>
      <c r="K47" s="7"/>
      <c r="L47" s="7"/>
      <c r="M47" s="5"/>
      <c r="N47" s="618"/>
      <c r="O47" s="632"/>
      <c r="P47" s="632"/>
      <c r="Q47" s="619"/>
      <c r="T47" s="618"/>
      <c r="U47" s="619"/>
      <c r="V47" s="618"/>
      <c r="W47" s="632"/>
      <c r="X47" s="632"/>
      <c r="Y47" s="136"/>
      <c r="Z47" s="7"/>
      <c r="AA47" s="7"/>
      <c r="AB47" s="652"/>
      <c r="AC47" s="7"/>
      <c r="AD47" s="7"/>
      <c r="AE47" s="5"/>
      <c r="AF47" s="618"/>
      <c r="AG47" s="632"/>
      <c r="AH47" s="632"/>
      <c r="AI47" s="619"/>
    </row>
    <row r="48" spans="2:35">
      <c r="B48" s="621" t="s">
        <v>211</v>
      </c>
      <c r="C48" s="633"/>
      <c r="D48" s="634">
        <v>0.46875</v>
      </c>
      <c r="E48" s="633"/>
      <c r="F48" s="633"/>
      <c r="G48" s="135"/>
      <c r="H48" s="6"/>
      <c r="I48" s="6"/>
      <c r="J48" s="651" t="s">
        <v>182</v>
      </c>
      <c r="K48" s="6"/>
      <c r="L48" s="6"/>
      <c r="M48" s="101"/>
      <c r="N48" s="621" t="s">
        <v>221</v>
      </c>
      <c r="O48" s="633"/>
      <c r="P48" s="633"/>
      <c r="Q48" s="622"/>
      <c r="T48" s="621" t="s">
        <v>19</v>
      </c>
      <c r="U48" s="622"/>
      <c r="V48" s="634">
        <v>0.46875</v>
      </c>
      <c r="W48" s="633"/>
      <c r="X48" s="633"/>
      <c r="Y48" s="135"/>
      <c r="Z48" s="6"/>
      <c r="AA48" s="6"/>
      <c r="AB48" s="651" t="s">
        <v>182</v>
      </c>
      <c r="AC48" s="6"/>
      <c r="AD48" s="6"/>
      <c r="AE48" s="101"/>
      <c r="AF48" s="621" t="s">
        <v>239</v>
      </c>
      <c r="AG48" s="633"/>
      <c r="AH48" s="633"/>
      <c r="AI48" s="622"/>
    </row>
    <row r="49" spans="2:35">
      <c r="B49" s="618"/>
      <c r="C49" s="632"/>
      <c r="D49" s="618"/>
      <c r="E49" s="632"/>
      <c r="F49" s="632"/>
      <c r="G49" s="136"/>
      <c r="H49" s="7"/>
      <c r="I49" s="7"/>
      <c r="J49" s="652"/>
      <c r="K49" s="7"/>
      <c r="L49" s="7"/>
      <c r="M49" s="5"/>
      <c r="N49" s="618"/>
      <c r="O49" s="632"/>
      <c r="P49" s="632"/>
      <c r="Q49" s="619"/>
      <c r="T49" s="618"/>
      <c r="U49" s="619"/>
      <c r="V49" s="618"/>
      <c r="W49" s="632"/>
      <c r="X49" s="632"/>
      <c r="Y49" s="136"/>
      <c r="Z49" s="7"/>
      <c r="AA49" s="7"/>
      <c r="AB49" s="652"/>
      <c r="AC49" s="7"/>
      <c r="AD49" s="7"/>
      <c r="AE49" s="5"/>
      <c r="AF49" s="618"/>
      <c r="AG49" s="632"/>
      <c r="AH49" s="632"/>
      <c r="AI49" s="619"/>
    </row>
    <row r="50" spans="2:35">
      <c r="B50" s="621" t="s">
        <v>212</v>
      </c>
      <c r="C50" s="633"/>
      <c r="D50" s="634">
        <v>0.4861111111111111</v>
      </c>
      <c r="E50" s="633"/>
      <c r="F50" s="633"/>
      <c r="G50" s="135"/>
      <c r="H50" s="6"/>
      <c r="I50" s="6"/>
      <c r="J50" s="651" t="s">
        <v>182</v>
      </c>
      <c r="K50" s="6"/>
      <c r="L50" s="6"/>
      <c r="M50" s="101"/>
      <c r="N50" s="648" t="s">
        <v>222</v>
      </c>
      <c r="O50" s="649"/>
      <c r="P50" s="649"/>
      <c r="Q50" s="650"/>
      <c r="T50" s="621" t="s">
        <v>217</v>
      </c>
      <c r="U50" s="622"/>
      <c r="V50" s="634">
        <v>0.4861111111111111</v>
      </c>
      <c r="W50" s="633"/>
      <c r="X50" s="633"/>
      <c r="Y50" s="135"/>
      <c r="Z50" s="6"/>
      <c r="AA50" s="6"/>
      <c r="AB50" s="651" t="s">
        <v>182</v>
      </c>
      <c r="AC50" s="6"/>
      <c r="AD50" s="6"/>
      <c r="AE50" s="101"/>
      <c r="AF50" s="648" t="s">
        <v>229</v>
      </c>
      <c r="AG50" s="649"/>
      <c r="AH50" s="649"/>
      <c r="AI50" s="650"/>
    </row>
    <row r="51" spans="2:35">
      <c r="B51" s="618"/>
      <c r="C51" s="632"/>
      <c r="D51" s="618"/>
      <c r="E51" s="632"/>
      <c r="F51" s="632"/>
      <c r="G51" s="136"/>
      <c r="H51" s="7"/>
      <c r="I51" s="7"/>
      <c r="J51" s="652"/>
      <c r="K51" s="7"/>
      <c r="L51" s="7"/>
      <c r="M51" s="5"/>
      <c r="N51" s="653" t="s">
        <v>223</v>
      </c>
      <c r="O51" s="654"/>
      <c r="P51" s="654"/>
      <c r="Q51" s="655"/>
      <c r="R51" t="s">
        <v>214</v>
      </c>
      <c r="T51" s="618"/>
      <c r="U51" s="619"/>
      <c r="V51" s="618"/>
      <c r="W51" s="632"/>
      <c r="X51" s="632"/>
      <c r="Y51" s="136"/>
      <c r="Z51" s="7"/>
      <c r="AA51" s="7"/>
      <c r="AB51" s="652"/>
      <c r="AC51" s="7"/>
      <c r="AD51" s="7"/>
      <c r="AE51" s="5"/>
      <c r="AF51" s="653" t="s">
        <v>230</v>
      </c>
      <c r="AG51" s="654"/>
      <c r="AH51" s="654"/>
      <c r="AI51" s="655"/>
    </row>
    <row r="52" spans="2:35">
      <c r="B52" s="621" t="s">
        <v>213</v>
      </c>
      <c r="C52" s="633"/>
      <c r="D52" s="634">
        <v>0.51041666666666663</v>
      </c>
      <c r="E52" s="633"/>
      <c r="F52" s="633"/>
      <c r="G52" s="135"/>
      <c r="H52" s="6"/>
      <c r="I52" s="6"/>
      <c r="J52" s="651" t="s">
        <v>182</v>
      </c>
      <c r="K52" s="6"/>
      <c r="L52" s="6"/>
      <c r="M52" s="101"/>
      <c r="N52" s="648" t="s">
        <v>224</v>
      </c>
      <c r="O52" s="649"/>
      <c r="P52" s="649"/>
      <c r="Q52" s="650"/>
      <c r="T52" s="621" t="s">
        <v>218</v>
      </c>
      <c r="U52" s="622"/>
      <c r="V52" s="634">
        <v>0.51041666666666663</v>
      </c>
      <c r="W52" s="633"/>
      <c r="X52" s="633"/>
      <c r="Y52" s="135"/>
      <c r="Z52" s="6"/>
      <c r="AA52" s="6"/>
      <c r="AB52" s="651" t="s">
        <v>182</v>
      </c>
      <c r="AC52" s="6"/>
      <c r="AD52" s="6"/>
      <c r="AE52" s="101"/>
      <c r="AF52" s="648" t="s">
        <v>231</v>
      </c>
      <c r="AG52" s="649"/>
      <c r="AH52" s="649"/>
      <c r="AI52" s="650"/>
    </row>
    <row r="53" spans="2:35">
      <c r="B53" s="618"/>
      <c r="C53" s="632"/>
      <c r="D53" s="618"/>
      <c r="E53" s="632"/>
      <c r="F53" s="632"/>
      <c r="G53" s="136"/>
      <c r="H53" s="7"/>
      <c r="I53" s="7"/>
      <c r="J53" s="652"/>
      <c r="K53" s="7"/>
      <c r="L53" s="7"/>
      <c r="M53" s="5"/>
      <c r="N53" s="653" t="s">
        <v>225</v>
      </c>
      <c r="O53" s="654"/>
      <c r="P53" s="654"/>
      <c r="Q53" s="655"/>
      <c r="T53" s="618"/>
      <c r="U53" s="619"/>
      <c r="V53" s="618"/>
      <c r="W53" s="632"/>
      <c r="X53" s="632"/>
      <c r="Y53" s="136"/>
      <c r="Z53" s="7"/>
      <c r="AA53" s="7"/>
      <c r="AB53" s="652"/>
      <c r="AC53" s="7"/>
      <c r="AD53" s="7"/>
      <c r="AE53" s="5"/>
      <c r="AF53" s="653" t="s">
        <v>232</v>
      </c>
      <c r="AG53" s="654"/>
      <c r="AH53" s="654"/>
      <c r="AI53" s="655"/>
    </row>
    <row r="54" spans="2:35">
      <c r="B54" s="621" t="s">
        <v>20</v>
      </c>
      <c r="C54" s="633"/>
      <c r="D54" s="634">
        <v>0.55208333333333337</v>
      </c>
      <c r="E54" s="633"/>
      <c r="F54" s="633"/>
      <c r="G54" s="135"/>
      <c r="H54" s="6"/>
      <c r="I54" s="6"/>
      <c r="J54" s="651" t="s">
        <v>182</v>
      </c>
      <c r="K54" s="6"/>
      <c r="L54" s="6"/>
      <c r="M54" s="101"/>
      <c r="N54" s="621" t="s">
        <v>226</v>
      </c>
      <c r="O54" s="633"/>
      <c r="P54" s="633"/>
      <c r="Q54" s="622"/>
      <c r="T54" s="621" t="s">
        <v>219</v>
      </c>
      <c r="U54" s="622"/>
      <c r="V54" s="634">
        <v>0.55208333333333337</v>
      </c>
      <c r="W54" s="633"/>
      <c r="X54" s="633"/>
      <c r="Y54" s="135"/>
      <c r="Z54" s="6"/>
      <c r="AA54" s="6"/>
      <c r="AB54" s="651" t="s">
        <v>182</v>
      </c>
      <c r="AC54" s="6"/>
      <c r="AD54" s="6"/>
      <c r="AE54" s="101"/>
      <c r="AF54" s="621" t="s">
        <v>226</v>
      </c>
      <c r="AG54" s="633"/>
      <c r="AH54" s="633"/>
      <c r="AI54" s="622"/>
    </row>
    <row r="55" spans="2:35">
      <c r="B55" s="618"/>
      <c r="C55" s="632"/>
      <c r="D55" s="618"/>
      <c r="E55" s="632"/>
      <c r="F55" s="632"/>
      <c r="G55" s="136"/>
      <c r="H55" s="7"/>
      <c r="I55" s="7"/>
      <c r="J55" s="652"/>
      <c r="K55" s="7"/>
      <c r="L55" s="7"/>
      <c r="M55" s="5"/>
      <c r="N55" s="618"/>
      <c r="O55" s="632"/>
      <c r="P55" s="632"/>
      <c r="Q55" s="619"/>
      <c r="T55" s="618"/>
      <c r="U55" s="619"/>
      <c r="V55" s="618"/>
      <c r="W55" s="632"/>
      <c r="X55" s="632"/>
      <c r="Y55" s="136"/>
      <c r="Z55" s="7"/>
      <c r="AA55" s="7"/>
      <c r="AB55" s="652"/>
      <c r="AC55" s="7"/>
      <c r="AD55" s="7"/>
      <c r="AE55" s="5"/>
      <c r="AF55" s="618"/>
      <c r="AG55" s="632"/>
      <c r="AH55" s="632"/>
      <c r="AI55" s="619"/>
    </row>
    <row r="56" spans="2:35" ht="24" customHeight="1" thickBot="1"/>
    <row r="57" spans="2:35" ht="14.25" thickTop="1">
      <c r="B57" s="640" t="s">
        <v>233</v>
      </c>
      <c r="C57" s="631"/>
      <c r="D57" s="643">
        <v>0.59375</v>
      </c>
      <c r="E57" s="630"/>
      <c r="F57" s="644"/>
      <c r="G57" s="130"/>
      <c r="H57" s="131"/>
      <c r="I57" s="131"/>
      <c r="J57" s="656" t="s">
        <v>182</v>
      </c>
      <c r="K57" s="131"/>
      <c r="L57" s="131"/>
      <c r="M57" s="132"/>
      <c r="N57" s="629" t="s">
        <v>226</v>
      </c>
      <c r="O57" s="630"/>
      <c r="P57" s="630"/>
      <c r="Q57" s="644"/>
      <c r="R57" s="15"/>
      <c r="S57" s="15"/>
      <c r="T57" s="449" t="s">
        <v>303</v>
      </c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8"/>
      <c r="AF57" s="658"/>
      <c r="AG57" s="658"/>
      <c r="AH57" s="658"/>
      <c r="AI57" s="658"/>
    </row>
    <row r="58" spans="2:35" ht="14.25" thickBot="1">
      <c r="B58" s="641"/>
      <c r="C58" s="642"/>
      <c r="D58" s="645"/>
      <c r="E58" s="646"/>
      <c r="F58" s="647"/>
      <c r="G58" s="133"/>
      <c r="H58" s="133"/>
      <c r="I58" s="133"/>
      <c r="J58" s="657"/>
      <c r="K58" s="133"/>
      <c r="L58" s="133"/>
      <c r="M58" s="134"/>
      <c r="N58" s="645"/>
      <c r="O58" s="646"/>
      <c r="P58" s="646"/>
      <c r="Q58" s="647"/>
      <c r="R58" s="15"/>
      <c r="S58" s="15"/>
      <c r="T58" s="658"/>
      <c r="U58" s="658"/>
      <c r="V58" s="658"/>
      <c r="W58" s="658"/>
      <c r="X58" s="658"/>
      <c r="Y58" s="658"/>
      <c r="Z58" s="658"/>
      <c r="AA58" s="658"/>
      <c r="AB58" s="658"/>
      <c r="AC58" s="658"/>
      <c r="AD58" s="658"/>
      <c r="AE58" s="658"/>
      <c r="AF58" s="658"/>
      <c r="AG58" s="658"/>
      <c r="AH58" s="658"/>
      <c r="AI58" s="658"/>
    </row>
    <row r="59" spans="2:35" ht="14.25" thickTop="1"/>
    <row r="61" spans="2:35">
      <c r="B61" s="1"/>
      <c r="C61" s="1"/>
      <c r="D61" s="1"/>
      <c r="E61" s="1"/>
      <c r="F61" s="1"/>
    </row>
  </sheetData>
  <mergeCells count="237">
    <mergeCell ref="B46:C47"/>
    <mergeCell ref="D42:F43"/>
    <mergeCell ref="J44:J45"/>
    <mergeCell ref="V44:X45"/>
    <mergeCell ref="W38:AB38"/>
    <mergeCell ref="Y40:AE40"/>
    <mergeCell ref="AB42:AB43"/>
    <mergeCell ref="AB44:AB45"/>
    <mergeCell ref="AF48:AI49"/>
    <mergeCell ref="AF46:AI47"/>
    <mergeCell ref="AD38:AI38"/>
    <mergeCell ref="AF41:AI41"/>
    <mergeCell ref="V41:X41"/>
    <mergeCell ref="H28:I28"/>
    <mergeCell ref="B28:C28"/>
    <mergeCell ref="J29:K29"/>
    <mergeCell ref="B36:D36"/>
    <mergeCell ref="B37:D37"/>
    <mergeCell ref="D41:F41"/>
    <mergeCell ref="E36:J36"/>
    <mergeCell ref="AB48:AB49"/>
    <mergeCell ref="AF42:AI43"/>
    <mergeCell ref="V42:X43"/>
    <mergeCell ref="AF44:AI45"/>
    <mergeCell ref="AB46:AB47"/>
    <mergeCell ref="V46:X47"/>
    <mergeCell ref="B41:C41"/>
    <mergeCell ref="B38:D38"/>
    <mergeCell ref="G41:M41"/>
    <mergeCell ref="L38:Q38"/>
    <mergeCell ref="Y41:AE41"/>
    <mergeCell ref="B44:C45"/>
    <mergeCell ref="B42:C43"/>
    <mergeCell ref="J46:J47"/>
    <mergeCell ref="D46:F47"/>
    <mergeCell ref="J42:J43"/>
    <mergeCell ref="D44:F45"/>
    <mergeCell ref="B35:D35"/>
    <mergeCell ref="E35:J35"/>
    <mergeCell ref="G40:M40"/>
    <mergeCell ref="L37:Q37"/>
    <mergeCell ref="E38:J38"/>
    <mergeCell ref="E37:J37"/>
    <mergeCell ref="L36:Q36"/>
    <mergeCell ref="L35:Q35"/>
    <mergeCell ref="P29:Q29"/>
    <mergeCell ref="H29:I29"/>
    <mergeCell ref="F29:G29"/>
    <mergeCell ref="B29:C29"/>
    <mergeCell ref="B34:G34"/>
    <mergeCell ref="AF22:AG22"/>
    <mergeCell ref="AD22:AE22"/>
    <mergeCell ref="AB22:AC22"/>
    <mergeCell ref="T28:U28"/>
    <mergeCell ref="R13:S13"/>
    <mergeCell ref="D2:AG4"/>
    <mergeCell ref="M10:X10"/>
    <mergeCell ref="U19:V19"/>
    <mergeCell ref="M9:X9"/>
    <mergeCell ref="N15:P15"/>
    <mergeCell ref="G13:I13"/>
    <mergeCell ref="F6:AE7"/>
    <mergeCell ref="D11:K11"/>
    <mergeCell ref="Z11:AG11"/>
    <mergeCell ref="C19:D19"/>
    <mergeCell ref="G19:H19"/>
    <mergeCell ref="K19:L19"/>
    <mergeCell ref="AG19:AH19"/>
    <mergeCell ref="I15:J15"/>
    <mergeCell ref="AC19:AD19"/>
    <mergeCell ref="Y19:Z19"/>
    <mergeCell ref="AA15:AB15"/>
    <mergeCell ref="D28:E28"/>
    <mergeCell ref="P28:Q28"/>
    <mergeCell ref="E17:F17"/>
    <mergeCell ref="AF15:AH15"/>
    <mergeCell ref="M17:N17"/>
    <mergeCell ref="V22:W22"/>
    <mergeCell ref="V23:W24"/>
    <mergeCell ref="T22:U22"/>
    <mergeCell ref="P24:Q24"/>
    <mergeCell ref="Z22:AA22"/>
    <mergeCell ref="X22:Y22"/>
    <mergeCell ref="Z23:AA23"/>
    <mergeCell ref="W17:X17"/>
    <mergeCell ref="AE17:AF17"/>
    <mergeCell ref="D24:E24"/>
    <mergeCell ref="N23:O24"/>
    <mergeCell ref="D23:E23"/>
    <mergeCell ref="F23:G24"/>
    <mergeCell ref="D22:E22"/>
    <mergeCell ref="L23:M24"/>
    <mergeCell ref="J24:K24"/>
    <mergeCell ref="H24:I24"/>
    <mergeCell ref="J22:K22"/>
    <mergeCell ref="H23:I23"/>
    <mergeCell ref="AH22:AI22"/>
    <mergeCell ref="Z24:AA25"/>
    <mergeCell ref="T23:U23"/>
    <mergeCell ref="P26:Q26"/>
    <mergeCell ref="AD36:AI36"/>
    <mergeCell ref="AH29:AI29"/>
    <mergeCell ref="AB23:AC24"/>
    <mergeCell ref="X23:Y24"/>
    <mergeCell ref="X25:Y26"/>
    <mergeCell ref="Z26:AA26"/>
    <mergeCell ref="X27:Y27"/>
    <mergeCell ref="AH28:AI28"/>
    <mergeCell ref="AH23:AI23"/>
    <mergeCell ref="AD23:AE24"/>
    <mergeCell ref="AH24:AI24"/>
    <mergeCell ref="AF28:AG28"/>
    <mergeCell ref="AH26:AI26"/>
    <mergeCell ref="AH27:AI27"/>
    <mergeCell ref="AF23:AG24"/>
    <mergeCell ref="V27:W27"/>
    <mergeCell ref="AB29:AC29"/>
    <mergeCell ref="AH25:AI25"/>
    <mergeCell ref="AF51:AI51"/>
    <mergeCell ref="AB50:AB51"/>
    <mergeCell ref="AF50:AI50"/>
    <mergeCell ref="N44:Q45"/>
    <mergeCell ref="AD37:AI37"/>
    <mergeCell ref="T34:Y34"/>
    <mergeCell ref="T36:V36"/>
    <mergeCell ref="T35:V35"/>
    <mergeCell ref="AD35:AI35"/>
    <mergeCell ref="T37:V37"/>
    <mergeCell ref="W37:AB37"/>
    <mergeCell ref="T41:U41"/>
    <mergeCell ref="N41:Q41"/>
    <mergeCell ref="T44:U45"/>
    <mergeCell ref="AF54:AI55"/>
    <mergeCell ref="T54:U55"/>
    <mergeCell ref="J57:J58"/>
    <mergeCell ref="N57:Q58"/>
    <mergeCell ref="V54:X55"/>
    <mergeCell ref="J54:J55"/>
    <mergeCell ref="T57:AI58"/>
    <mergeCell ref="N54:Q55"/>
    <mergeCell ref="AF52:AI52"/>
    <mergeCell ref="AB52:AB53"/>
    <mergeCell ref="J52:J53"/>
    <mergeCell ref="AF53:AI53"/>
    <mergeCell ref="T52:U53"/>
    <mergeCell ref="N53:Q53"/>
    <mergeCell ref="N52:Q52"/>
    <mergeCell ref="B57:C58"/>
    <mergeCell ref="D57:F58"/>
    <mergeCell ref="T50:U51"/>
    <mergeCell ref="N50:Q50"/>
    <mergeCell ref="AB54:AB55"/>
    <mergeCell ref="N51:Q51"/>
    <mergeCell ref="V52:X53"/>
    <mergeCell ref="B48:C49"/>
    <mergeCell ref="B50:C51"/>
    <mergeCell ref="D50:F51"/>
    <mergeCell ref="B54:C55"/>
    <mergeCell ref="D54:F55"/>
    <mergeCell ref="B52:C53"/>
    <mergeCell ref="D48:F49"/>
    <mergeCell ref="D52:F53"/>
    <mergeCell ref="T48:U49"/>
    <mergeCell ref="V50:X51"/>
    <mergeCell ref="N48:Q49"/>
    <mergeCell ref="J50:J51"/>
    <mergeCell ref="J48:J49"/>
    <mergeCell ref="B24:C24"/>
    <mergeCell ref="N42:Q43"/>
    <mergeCell ref="N46:Q47"/>
    <mergeCell ref="T46:U47"/>
    <mergeCell ref="V48:X49"/>
    <mergeCell ref="T42:U43"/>
    <mergeCell ref="O19:P19"/>
    <mergeCell ref="J23:K23"/>
    <mergeCell ref="P22:Q22"/>
    <mergeCell ref="T24:U24"/>
    <mergeCell ref="T27:U27"/>
    <mergeCell ref="T26:U26"/>
    <mergeCell ref="T38:V38"/>
    <mergeCell ref="V28:W28"/>
    <mergeCell ref="L28:M28"/>
    <mergeCell ref="L29:M29"/>
    <mergeCell ref="N28:O28"/>
    <mergeCell ref="N29:O29"/>
    <mergeCell ref="D31:O32"/>
    <mergeCell ref="D29:E29"/>
    <mergeCell ref="L27:M27"/>
    <mergeCell ref="J25:K25"/>
    <mergeCell ref="H26:I26"/>
    <mergeCell ref="F28:G28"/>
    <mergeCell ref="B26:C26"/>
    <mergeCell ref="H27:I27"/>
    <mergeCell ref="P23:Q23"/>
    <mergeCell ref="N22:O22"/>
    <mergeCell ref="L22:M22"/>
    <mergeCell ref="P25:Q25"/>
    <mergeCell ref="N25:O26"/>
    <mergeCell ref="J26:K26"/>
    <mergeCell ref="F22:G22"/>
    <mergeCell ref="H22:I22"/>
    <mergeCell ref="P27:Q27"/>
    <mergeCell ref="N27:O27"/>
    <mergeCell ref="B27:C27"/>
    <mergeCell ref="F25:G26"/>
    <mergeCell ref="H25:I25"/>
    <mergeCell ref="L25:M26"/>
    <mergeCell ref="D26:E26"/>
    <mergeCell ref="D27:E27"/>
    <mergeCell ref="F27:G27"/>
    <mergeCell ref="B25:C25"/>
    <mergeCell ref="B22:C22"/>
    <mergeCell ref="D25:E25"/>
    <mergeCell ref="B23:C23"/>
    <mergeCell ref="J27:K27"/>
    <mergeCell ref="J28:K28"/>
    <mergeCell ref="T25:U25"/>
    <mergeCell ref="V25:W26"/>
    <mergeCell ref="W36:AB36"/>
    <mergeCell ref="T29:U29"/>
    <mergeCell ref="V29:W29"/>
    <mergeCell ref="V31:AG32"/>
    <mergeCell ref="Z29:AA29"/>
    <mergeCell ref="Z27:AA27"/>
    <mergeCell ref="AB25:AC26"/>
    <mergeCell ref="W35:AB35"/>
    <mergeCell ref="AD27:AE27"/>
    <mergeCell ref="AF27:AG27"/>
    <mergeCell ref="AD28:AE28"/>
    <mergeCell ref="AD29:AE29"/>
    <mergeCell ref="AF29:AG29"/>
    <mergeCell ref="AD25:AE26"/>
    <mergeCell ref="AF25:AG26"/>
    <mergeCell ref="X28:Y28"/>
    <mergeCell ref="AB27:AC28"/>
    <mergeCell ref="X29:Y29"/>
    <mergeCell ref="Z28:AA28"/>
  </mergeCells>
  <phoneticPr fontId="1"/>
  <pageMargins left="0.63" right="0.12" top="0.64" bottom="0.11" header="0.1" footer="0.1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H34" sqref="H34:I34"/>
    </sheetView>
  </sheetViews>
  <sheetFormatPr defaultRowHeight="13.5"/>
  <cols>
    <col min="2" max="2" width="10.375" customWidth="1"/>
    <col min="4" max="4" width="12.125" customWidth="1"/>
    <col min="5" max="5" width="2.75" customWidth="1"/>
    <col min="6" max="6" width="12.125" customWidth="1"/>
  </cols>
  <sheetData>
    <row r="1" spans="1:19" ht="11.2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19" ht="7.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19" ht="7.5" customHeight="1">
      <c r="A3" s="61"/>
      <c r="B3" s="728" t="s">
        <v>302</v>
      </c>
      <c r="C3" s="728"/>
      <c r="D3" s="728"/>
      <c r="E3" s="728"/>
      <c r="F3" s="728"/>
      <c r="G3" s="728"/>
      <c r="H3" s="728"/>
      <c r="I3" s="61"/>
    </row>
    <row r="4" spans="1:19" ht="6.75" customHeight="1">
      <c r="A4" s="61"/>
      <c r="B4" s="728"/>
      <c r="C4" s="728"/>
      <c r="D4" s="728"/>
      <c r="E4" s="728"/>
      <c r="F4" s="728"/>
      <c r="G4" s="728"/>
      <c r="H4" s="728"/>
      <c r="I4" s="61"/>
      <c r="J4" s="103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7.5" customHeight="1">
      <c r="A5" s="61"/>
      <c r="B5" s="122"/>
      <c r="C5" s="122"/>
      <c r="D5" s="122"/>
      <c r="E5" s="122"/>
      <c r="F5" s="122"/>
      <c r="G5" s="122"/>
      <c r="H5" s="122"/>
      <c r="I5" s="61"/>
      <c r="J5" s="103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3.5" customHeight="1">
      <c r="A6" s="61"/>
      <c r="B6" s="730" t="s">
        <v>240</v>
      </c>
      <c r="C6" s="730"/>
      <c r="D6" s="730"/>
      <c r="E6" s="730"/>
      <c r="F6" s="730"/>
      <c r="G6" s="730"/>
      <c r="H6" s="730"/>
      <c r="I6" s="61"/>
      <c r="J6" s="103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25">
      <c r="A7" s="61"/>
      <c r="B7" s="61"/>
      <c r="C7" s="61"/>
      <c r="D7" s="61"/>
      <c r="E7" s="61"/>
      <c r="F7" s="61"/>
      <c r="G7" s="61"/>
      <c r="H7" s="61"/>
      <c r="I7" s="61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5" customHeight="1">
      <c r="A8" s="61"/>
      <c r="B8" s="729" t="s">
        <v>298</v>
      </c>
      <c r="C8" s="729"/>
      <c r="D8" s="729"/>
      <c r="E8" s="729"/>
      <c r="F8" s="729"/>
      <c r="G8" s="729"/>
      <c r="H8" s="729"/>
      <c r="I8" s="61"/>
    </row>
    <row r="9" spans="1:19">
      <c r="A9" s="61"/>
      <c r="B9" s="729" t="s">
        <v>299</v>
      </c>
      <c r="C9" s="729"/>
      <c r="D9" s="729"/>
      <c r="E9" s="729"/>
      <c r="F9" s="729"/>
      <c r="G9" s="729"/>
      <c r="H9" s="729"/>
      <c r="I9" s="61"/>
    </row>
    <row r="10" spans="1:19">
      <c r="A10" s="61"/>
      <c r="B10" s="89"/>
      <c r="C10" s="89"/>
      <c r="D10" s="89"/>
      <c r="E10" s="89"/>
      <c r="F10" s="89"/>
      <c r="G10" s="89"/>
      <c r="H10" s="89"/>
      <c r="I10" s="61"/>
    </row>
    <row r="11" spans="1:19" ht="7.5" customHeight="1">
      <c r="A11" s="61"/>
      <c r="B11" s="61"/>
      <c r="C11" s="61"/>
      <c r="D11" s="61"/>
      <c r="E11" s="61"/>
      <c r="F11" s="61"/>
      <c r="G11" s="61"/>
      <c r="H11" s="61"/>
      <c r="I11" s="61"/>
    </row>
    <row r="12" spans="1:19" ht="15" customHeight="1">
      <c r="A12" s="61"/>
      <c r="B12" s="126" t="s">
        <v>287</v>
      </c>
      <c r="C12" s="126"/>
      <c r="D12" s="126"/>
      <c r="E12" s="126"/>
      <c r="F12" s="126"/>
      <c r="G12" s="126"/>
      <c r="H12" s="126"/>
      <c r="I12" s="126"/>
      <c r="J12" s="127"/>
      <c r="K12" s="127"/>
    </row>
    <row r="13" spans="1:19" ht="13.5" customHeight="1">
      <c r="A13" s="61"/>
      <c r="B13" s="128" t="s">
        <v>269</v>
      </c>
      <c r="C13" s="123" t="s">
        <v>234</v>
      </c>
      <c r="D13" s="124" t="s">
        <v>1</v>
      </c>
      <c r="E13" s="124" t="s">
        <v>178</v>
      </c>
      <c r="F13" s="124" t="s">
        <v>2</v>
      </c>
      <c r="G13" s="126"/>
      <c r="H13" s="126"/>
      <c r="I13" s="126"/>
      <c r="J13" s="127"/>
      <c r="K13" s="127"/>
    </row>
    <row r="14" spans="1:19" ht="13.5" customHeight="1">
      <c r="A14" s="61"/>
      <c r="B14" s="129"/>
      <c r="C14" s="125" t="s">
        <v>235</v>
      </c>
      <c r="D14" s="124" t="s">
        <v>3</v>
      </c>
      <c r="E14" s="124" t="s">
        <v>178</v>
      </c>
      <c r="F14" s="124" t="s">
        <v>4</v>
      </c>
      <c r="G14" s="126"/>
      <c r="H14" s="126"/>
      <c r="I14" s="126"/>
      <c r="J14" s="127"/>
      <c r="K14" s="127"/>
    </row>
    <row r="15" spans="1:19" ht="13.5" customHeight="1">
      <c r="A15" s="61"/>
      <c r="B15" s="129"/>
      <c r="C15" s="125" t="s">
        <v>236</v>
      </c>
      <c r="D15" s="124" t="s">
        <v>5</v>
      </c>
      <c r="E15" s="124" t="s">
        <v>178</v>
      </c>
      <c r="F15" s="124" t="s">
        <v>6</v>
      </c>
      <c r="G15" s="126"/>
      <c r="H15" s="126"/>
      <c r="I15" s="126"/>
      <c r="J15" s="127"/>
      <c r="K15" s="127"/>
    </row>
    <row r="16" spans="1:19" ht="13.5" customHeight="1" thickBot="1">
      <c r="A16" s="61"/>
      <c r="B16" s="129"/>
      <c r="C16" s="125" t="s">
        <v>237</v>
      </c>
      <c r="D16" s="124" t="s">
        <v>7</v>
      </c>
      <c r="E16" s="124" t="s">
        <v>178</v>
      </c>
      <c r="F16" s="124" t="s">
        <v>8</v>
      </c>
      <c r="G16" s="727" t="s">
        <v>300</v>
      </c>
      <c r="H16" s="727"/>
      <c r="I16" s="727"/>
      <c r="J16" s="727"/>
      <c r="K16" s="727"/>
    </row>
    <row r="17" spans="1:11" ht="22.5" customHeight="1" thickBot="1">
      <c r="A17" s="61"/>
      <c r="B17" s="108" t="s">
        <v>40</v>
      </c>
      <c r="C17" s="139" t="s">
        <v>249</v>
      </c>
      <c r="D17" s="715" t="s">
        <v>250</v>
      </c>
      <c r="E17" s="715"/>
      <c r="F17" s="716"/>
      <c r="G17" s="725" t="s">
        <v>251</v>
      </c>
      <c r="H17" s="726"/>
      <c r="I17" s="61"/>
    </row>
    <row r="18" spans="1:11" ht="22.5" customHeight="1" thickTop="1">
      <c r="A18" s="61"/>
      <c r="B18" s="105" t="s">
        <v>47</v>
      </c>
      <c r="C18" s="140">
        <v>0.41666666666666669</v>
      </c>
      <c r="D18" s="102" t="s">
        <v>278</v>
      </c>
      <c r="E18" s="102" t="s">
        <v>288</v>
      </c>
      <c r="F18" s="109" t="s">
        <v>282</v>
      </c>
      <c r="G18" s="703" t="s">
        <v>259</v>
      </c>
      <c r="H18" s="704"/>
      <c r="I18" s="61"/>
    </row>
    <row r="19" spans="1:11" ht="22.5" customHeight="1">
      <c r="A19" s="61"/>
      <c r="B19" s="110" t="s">
        <v>48</v>
      </c>
      <c r="C19" s="141">
        <v>0.43402777777777773</v>
      </c>
      <c r="D19" s="111" t="s">
        <v>279</v>
      </c>
      <c r="E19" s="111" t="s">
        <v>288</v>
      </c>
      <c r="F19" s="112" t="s">
        <v>283</v>
      </c>
      <c r="G19" s="709" t="s">
        <v>260</v>
      </c>
      <c r="H19" s="710"/>
      <c r="I19" s="61"/>
    </row>
    <row r="20" spans="1:11" ht="21.75" customHeight="1">
      <c r="A20" s="61"/>
      <c r="B20" s="110" t="s">
        <v>49</v>
      </c>
      <c r="C20" s="141">
        <v>0.4513888888888889</v>
      </c>
      <c r="D20" s="111" t="s">
        <v>280</v>
      </c>
      <c r="E20" s="111" t="s">
        <v>288</v>
      </c>
      <c r="F20" s="112" t="s">
        <v>284</v>
      </c>
      <c r="G20" s="709" t="s">
        <v>261</v>
      </c>
      <c r="H20" s="710"/>
      <c r="I20" s="61"/>
    </row>
    <row r="21" spans="1:11" ht="22.5" customHeight="1">
      <c r="A21" s="61"/>
      <c r="B21" s="110" t="s">
        <v>57</v>
      </c>
      <c r="C21" s="141">
        <v>0.46875</v>
      </c>
      <c r="D21" s="111" t="s">
        <v>281</v>
      </c>
      <c r="E21" s="111" t="s">
        <v>288</v>
      </c>
      <c r="F21" s="112" t="s">
        <v>285</v>
      </c>
      <c r="G21" s="709" t="s">
        <v>262</v>
      </c>
      <c r="H21" s="710"/>
      <c r="I21" s="61"/>
    </row>
    <row r="22" spans="1:11" ht="11.25" customHeight="1">
      <c r="A22" s="61"/>
      <c r="B22" s="705" t="s">
        <v>58</v>
      </c>
      <c r="C22" s="707">
        <v>0.4861111111111111</v>
      </c>
      <c r="D22" s="711" t="s">
        <v>253</v>
      </c>
      <c r="E22" s="713" t="s">
        <v>268</v>
      </c>
      <c r="F22" s="699" t="s">
        <v>256</v>
      </c>
      <c r="G22" s="701" t="s">
        <v>265</v>
      </c>
      <c r="H22" s="702"/>
      <c r="I22" s="61"/>
    </row>
    <row r="23" spans="1:11" ht="11.25" customHeight="1">
      <c r="A23" s="61"/>
      <c r="B23" s="706"/>
      <c r="C23" s="708"/>
      <c r="D23" s="712"/>
      <c r="E23" s="714"/>
      <c r="F23" s="700"/>
      <c r="G23" s="703" t="s">
        <v>264</v>
      </c>
      <c r="H23" s="704"/>
      <c r="I23" s="61"/>
    </row>
    <row r="24" spans="1:11" ht="11.25" customHeight="1">
      <c r="A24" s="61"/>
      <c r="B24" s="705" t="s">
        <v>59</v>
      </c>
      <c r="C24" s="707">
        <v>0.51041666666666663</v>
      </c>
      <c r="D24" s="711" t="s">
        <v>254</v>
      </c>
      <c r="E24" s="713" t="s">
        <v>268</v>
      </c>
      <c r="F24" s="699" t="s">
        <v>257</v>
      </c>
      <c r="G24" s="701" t="s">
        <v>266</v>
      </c>
      <c r="H24" s="702"/>
      <c r="I24" s="61"/>
    </row>
    <row r="25" spans="1:11" ht="11.25" customHeight="1">
      <c r="A25" s="61"/>
      <c r="B25" s="706"/>
      <c r="C25" s="708"/>
      <c r="D25" s="712"/>
      <c r="E25" s="714"/>
      <c r="F25" s="700"/>
      <c r="G25" s="703" t="s">
        <v>263</v>
      </c>
      <c r="H25" s="704"/>
      <c r="I25" s="61"/>
    </row>
    <row r="26" spans="1:11" ht="21.75" customHeight="1" thickBot="1">
      <c r="A26" s="61"/>
      <c r="B26" s="113" t="s">
        <v>252</v>
      </c>
      <c r="C26" s="142">
        <v>0.55208333333333337</v>
      </c>
      <c r="D26" s="138" t="s">
        <v>255</v>
      </c>
      <c r="E26" s="114" t="s">
        <v>268</v>
      </c>
      <c r="F26" s="115" t="s">
        <v>258</v>
      </c>
      <c r="G26" s="697" t="s">
        <v>226</v>
      </c>
      <c r="H26" s="698"/>
      <c r="I26" s="61"/>
    </row>
    <row r="27" spans="1:11" ht="13.5" customHeight="1">
      <c r="A27" s="61"/>
      <c r="B27" s="86"/>
      <c r="C27" s="87"/>
      <c r="D27" s="99"/>
      <c r="E27" s="86"/>
      <c r="F27" s="99"/>
      <c r="G27" s="86"/>
      <c r="H27" s="86"/>
      <c r="I27" s="61"/>
    </row>
    <row r="28" spans="1:11" ht="7.5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11" ht="18.75" customHeight="1">
      <c r="A29" s="61"/>
      <c r="B29" s="126" t="s">
        <v>289</v>
      </c>
      <c r="C29" s="126"/>
      <c r="D29" s="126"/>
      <c r="E29" s="126"/>
      <c r="F29" s="126"/>
      <c r="G29" s="126"/>
      <c r="H29" s="126"/>
      <c r="I29" s="126"/>
      <c r="J29" s="127"/>
      <c r="K29" s="127"/>
    </row>
    <row r="30" spans="1:11" ht="14.25" customHeight="1">
      <c r="A30" s="61"/>
      <c r="B30" s="128" t="s">
        <v>269</v>
      </c>
      <c r="C30" s="123" t="s">
        <v>234</v>
      </c>
      <c r="D30" s="124" t="s">
        <v>9</v>
      </c>
      <c r="E30" s="124" t="s">
        <v>178</v>
      </c>
      <c r="F30" s="124" t="s">
        <v>10</v>
      </c>
      <c r="G30" s="126"/>
      <c r="H30" s="126"/>
      <c r="I30" s="126"/>
      <c r="J30" s="127"/>
      <c r="K30" s="127"/>
    </row>
    <row r="31" spans="1:11" ht="13.5" customHeight="1">
      <c r="A31" s="61"/>
      <c r="B31" s="129"/>
      <c r="C31" s="125" t="s">
        <v>235</v>
      </c>
      <c r="D31" s="124" t="s">
        <v>11</v>
      </c>
      <c r="E31" s="124" t="s">
        <v>178</v>
      </c>
      <c r="F31" s="124" t="s">
        <v>322</v>
      </c>
      <c r="G31" s="126"/>
      <c r="H31" s="126"/>
      <c r="I31" s="126"/>
      <c r="J31" s="127"/>
      <c r="K31" s="127"/>
    </row>
    <row r="32" spans="1:11" ht="13.5" customHeight="1">
      <c r="A32" s="61"/>
      <c r="B32" s="129"/>
      <c r="C32" s="125" t="s">
        <v>236</v>
      </c>
      <c r="D32" s="124" t="s">
        <v>13</v>
      </c>
      <c r="E32" s="124" t="s">
        <v>178</v>
      </c>
      <c r="F32" s="124" t="s">
        <v>0</v>
      </c>
      <c r="G32" s="126"/>
      <c r="H32" s="126"/>
      <c r="I32" s="126"/>
      <c r="J32" s="127"/>
      <c r="K32" s="127"/>
    </row>
    <row r="33" spans="1:11" ht="13.5" customHeight="1" thickBot="1">
      <c r="A33" s="61"/>
      <c r="B33" s="129"/>
      <c r="C33" s="125" t="s">
        <v>237</v>
      </c>
      <c r="D33" s="124" t="s">
        <v>14</v>
      </c>
      <c r="E33" s="124" t="s">
        <v>178</v>
      </c>
      <c r="F33" s="124" t="s">
        <v>15</v>
      </c>
      <c r="G33" s="727" t="s">
        <v>300</v>
      </c>
      <c r="H33" s="727"/>
      <c r="I33" s="727"/>
      <c r="J33" s="727"/>
      <c r="K33" s="727"/>
    </row>
    <row r="34" spans="1:11" ht="22.5" customHeight="1" thickBot="1">
      <c r="A34" s="61"/>
      <c r="B34" s="108" t="s">
        <v>40</v>
      </c>
      <c r="C34" s="139" t="s">
        <v>249</v>
      </c>
      <c r="D34" s="715" t="s">
        <v>250</v>
      </c>
      <c r="E34" s="715"/>
      <c r="F34" s="716"/>
      <c r="G34" s="725" t="s">
        <v>251</v>
      </c>
      <c r="H34" s="726"/>
      <c r="I34" s="61"/>
    </row>
    <row r="35" spans="1:11" ht="22.5" customHeight="1" thickTop="1">
      <c r="A35" s="61"/>
      <c r="B35" s="105" t="s">
        <v>47</v>
      </c>
      <c r="C35" s="140">
        <v>0.41666666666666669</v>
      </c>
      <c r="D35" s="102" t="s">
        <v>308</v>
      </c>
      <c r="E35" s="102" t="s">
        <v>288</v>
      </c>
      <c r="F35" s="109" t="s">
        <v>312</v>
      </c>
      <c r="G35" s="703" t="s">
        <v>270</v>
      </c>
      <c r="H35" s="704"/>
      <c r="I35" s="61"/>
    </row>
    <row r="36" spans="1:11" ht="22.5" customHeight="1">
      <c r="A36" s="61"/>
      <c r="B36" s="110" t="s">
        <v>48</v>
      </c>
      <c r="C36" s="141">
        <v>0.43402777777777773</v>
      </c>
      <c r="D36" s="111" t="s">
        <v>309</v>
      </c>
      <c r="E36" s="111" t="s">
        <v>288</v>
      </c>
      <c r="F36" s="112" t="s">
        <v>313</v>
      </c>
      <c r="G36" s="709" t="s">
        <v>271</v>
      </c>
      <c r="H36" s="710"/>
      <c r="I36" s="61"/>
    </row>
    <row r="37" spans="1:11" ht="22.5" customHeight="1">
      <c r="A37" s="61"/>
      <c r="B37" s="110" t="s">
        <v>49</v>
      </c>
      <c r="C37" s="141">
        <v>0.4513888888888889</v>
      </c>
      <c r="D37" s="111" t="s">
        <v>310</v>
      </c>
      <c r="E37" s="111" t="s">
        <v>288</v>
      </c>
      <c r="F37" s="112" t="s">
        <v>314</v>
      </c>
      <c r="G37" s="709" t="s">
        <v>272</v>
      </c>
      <c r="H37" s="710"/>
      <c r="I37" s="61"/>
      <c r="J37" s="107"/>
    </row>
    <row r="38" spans="1:11" ht="22.5" customHeight="1">
      <c r="A38" s="61"/>
      <c r="B38" s="110" t="s">
        <v>57</v>
      </c>
      <c r="C38" s="141">
        <v>0.46875</v>
      </c>
      <c r="D38" s="111" t="s">
        <v>311</v>
      </c>
      <c r="E38" s="111" t="s">
        <v>288</v>
      </c>
      <c r="F38" s="112" t="s">
        <v>315</v>
      </c>
      <c r="G38" s="709" t="s">
        <v>273</v>
      </c>
      <c r="H38" s="710"/>
      <c r="I38" s="61"/>
    </row>
    <row r="39" spans="1:11" ht="11.25" customHeight="1">
      <c r="A39" s="61"/>
      <c r="B39" s="705" t="s">
        <v>58</v>
      </c>
      <c r="C39" s="707">
        <v>0.4861111111111111</v>
      </c>
      <c r="D39" s="711" t="s">
        <v>253</v>
      </c>
      <c r="E39" s="717" t="s">
        <v>268</v>
      </c>
      <c r="F39" s="699" t="s">
        <v>256</v>
      </c>
      <c r="G39" s="701" t="s">
        <v>274</v>
      </c>
      <c r="H39" s="702"/>
      <c r="I39" s="61"/>
    </row>
    <row r="40" spans="1:11" ht="11.25" customHeight="1">
      <c r="A40" s="61"/>
      <c r="B40" s="706"/>
      <c r="C40" s="708"/>
      <c r="D40" s="712"/>
      <c r="E40" s="718"/>
      <c r="F40" s="700"/>
      <c r="G40" s="703" t="s">
        <v>275</v>
      </c>
      <c r="H40" s="704"/>
      <c r="I40" s="61"/>
    </row>
    <row r="41" spans="1:11" ht="11.25" customHeight="1">
      <c r="A41" s="61"/>
      <c r="B41" s="705" t="s">
        <v>59</v>
      </c>
      <c r="C41" s="707">
        <v>0.51041666666666663</v>
      </c>
      <c r="D41" s="711" t="s">
        <v>254</v>
      </c>
      <c r="E41" s="717" t="s">
        <v>268</v>
      </c>
      <c r="F41" s="699" t="s">
        <v>257</v>
      </c>
      <c r="G41" s="701" t="s">
        <v>276</v>
      </c>
      <c r="H41" s="702"/>
      <c r="I41" s="61"/>
    </row>
    <row r="42" spans="1:11" ht="11.25" customHeight="1">
      <c r="A42" s="61"/>
      <c r="B42" s="706"/>
      <c r="C42" s="708"/>
      <c r="D42" s="712"/>
      <c r="E42" s="718"/>
      <c r="F42" s="700"/>
      <c r="G42" s="703" t="s">
        <v>277</v>
      </c>
      <c r="H42" s="704"/>
      <c r="I42" s="61"/>
    </row>
    <row r="43" spans="1:11" ht="22.5" customHeight="1" thickBot="1">
      <c r="A43" s="61"/>
      <c r="B43" s="113" t="s">
        <v>252</v>
      </c>
      <c r="C43" s="142">
        <v>0.55208333333333337</v>
      </c>
      <c r="D43" s="138" t="s">
        <v>255</v>
      </c>
      <c r="E43" s="116" t="s">
        <v>268</v>
      </c>
      <c r="F43" s="115" t="s">
        <v>258</v>
      </c>
      <c r="G43" s="697" t="s">
        <v>226</v>
      </c>
      <c r="H43" s="698"/>
      <c r="I43" s="61"/>
    </row>
    <row r="44" spans="1:11" ht="9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11" ht="18.75" customHeight="1" thickBot="1">
      <c r="A45" s="61"/>
      <c r="B45" s="117" t="s">
        <v>290</v>
      </c>
      <c r="C45" s="61"/>
      <c r="D45" s="61"/>
      <c r="E45" s="61"/>
      <c r="F45" s="61"/>
      <c r="G45" s="525" t="s">
        <v>300</v>
      </c>
      <c r="H45" s="525"/>
      <c r="I45" s="525"/>
      <c r="J45" s="525"/>
      <c r="K45" s="525"/>
    </row>
    <row r="46" spans="1:11" ht="15" customHeight="1" thickTop="1">
      <c r="A46" s="61"/>
      <c r="B46" s="721" t="s">
        <v>286</v>
      </c>
      <c r="C46" s="723">
        <v>0.59375</v>
      </c>
      <c r="D46" s="118" t="s">
        <v>291</v>
      </c>
      <c r="E46" s="719" t="s">
        <v>292</v>
      </c>
      <c r="F46" s="119" t="s">
        <v>293</v>
      </c>
      <c r="G46" s="693" t="s">
        <v>226</v>
      </c>
      <c r="H46" s="694"/>
      <c r="I46" s="61"/>
    </row>
    <row r="47" spans="1:11" ht="15" customHeight="1" thickBot="1">
      <c r="A47" s="61"/>
      <c r="B47" s="722"/>
      <c r="C47" s="724"/>
      <c r="D47" s="120" t="s">
        <v>267</v>
      </c>
      <c r="E47" s="720"/>
      <c r="F47" s="121" t="s">
        <v>267</v>
      </c>
      <c r="G47" s="695"/>
      <c r="H47" s="696"/>
      <c r="I47" s="61"/>
    </row>
    <row r="48" spans="1:11" ht="14.25" thickTop="1">
      <c r="A48" s="61"/>
      <c r="B48" s="61"/>
      <c r="C48" s="61"/>
      <c r="D48" s="61"/>
      <c r="E48" s="61"/>
      <c r="F48" s="61"/>
      <c r="G48" s="61"/>
      <c r="H48" s="61"/>
      <c r="I48" s="61"/>
    </row>
    <row r="49" spans="1:9">
      <c r="A49" s="61"/>
      <c r="B49" s="61"/>
      <c r="C49" s="61"/>
      <c r="D49" s="61"/>
      <c r="E49" s="61"/>
      <c r="F49" s="61"/>
      <c r="G49" s="61"/>
      <c r="H49" s="61"/>
      <c r="I49" s="61"/>
    </row>
  </sheetData>
  <mergeCells count="53">
    <mergeCell ref="G18:H18"/>
    <mergeCell ref="G23:H23"/>
    <mergeCell ref="G20:H20"/>
    <mergeCell ref="D22:D23"/>
    <mergeCell ref="E22:E23"/>
    <mergeCell ref="F22:F23"/>
    <mergeCell ref="G19:H19"/>
    <mergeCell ref="G21:H21"/>
    <mergeCell ref="B3:H4"/>
    <mergeCell ref="B8:H8"/>
    <mergeCell ref="B9:H9"/>
    <mergeCell ref="D17:F17"/>
    <mergeCell ref="G17:H17"/>
    <mergeCell ref="G16:K16"/>
    <mergeCell ref="B6:H6"/>
    <mergeCell ref="G37:H37"/>
    <mergeCell ref="G34:H34"/>
    <mergeCell ref="G35:H35"/>
    <mergeCell ref="G36:H36"/>
    <mergeCell ref="B22:B23"/>
    <mergeCell ref="G33:K33"/>
    <mergeCell ref="G24:H24"/>
    <mergeCell ref="G25:H25"/>
    <mergeCell ref="G22:H22"/>
    <mergeCell ref="C22:C23"/>
    <mergeCell ref="G26:H26"/>
    <mergeCell ref="E46:E47"/>
    <mergeCell ref="B46:B47"/>
    <mergeCell ref="C46:C47"/>
    <mergeCell ref="B41:B42"/>
    <mergeCell ref="D41:D42"/>
    <mergeCell ref="C41:C42"/>
    <mergeCell ref="G40:H40"/>
    <mergeCell ref="B24:B25"/>
    <mergeCell ref="C24:C25"/>
    <mergeCell ref="G42:H42"/>
    <mergeCell ref="G38:H38"/>
    <mergeCell ref="G39:H39"/>
    <mergeCell ref="C39:C40"/>
    <mergeCell ref="F24:F25"/>
    <mergeCell ref="D24:D25"/>
    <mergeCell ref="E24:E25"/>
    <mergeCell ref="D34:F34"/>
    <mergeCell ref="E41:E42"/>
    <mergeCell ref="F39:F40"/>
    <mergeCell ref="B39:B40"/>
    <mergeCell ref="E39:E40"/>
    <mergeCell ref="D39:D40"/>
    <mergeCell ref="G46:H47"/>
    <mergeCell ref="G43:H43"/>
    <mergeCell ref="G45:K45"/>
    <mergeCell ref="F41:F42"/>
    <mergeCell ref="G41:H41"/>
  </mergeCells>
  <phoneticPr fontId="1"/>
  <pageMargins left="0.3" right="7.0000000000000007E-2" top="0.14000000000000001" bottom="0.15" header="0.13" footer="0.12"/>
  <pageSetup paperSize="9" scale="12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ＡＢ会場</vt:lpstr>
      <vt:lpstr>ＣＤ会場</vt:lpstr>
      <vt:lpstr>ＥＦ会場</vt:lpstr>
      <vt:lpstr>ＧＨ会場</vt:lpstr>
      <vt:lpstr>七飯会場改正番</vt:lpstr>
      <vt:lpstr>タイムテーブル</vt:lpstr>
      <vt:lpstr>予選結果表</vt:lpstr>
      <vt:lpstr>決勝トーナメント</vt:lpstr>
      <vt:lpstr>指導者タイムテーブル</vt:lpstr>
      <vt:lpstr>リーグ表</vt:lpstr>
      <vt:lpstr>トーナメント表</vt:lpstr>
      <vt:lpstr>A～Dブロック予選結果</vt:lpstr>
      <vt:lpstr>E～Hブロック予選結果</vt:lpstr>
      <vt:lpstr>'A～Dブロック予選結果'!Print_Area</vt:lpstr>
      <vt:lpstr>ＣＤ会場!Print_Area</vt:lpstr>
      <vt:lpstr>'E～Hブロック予選結果'!Print_Area</vt:lpstr>
      <vt:lpstr>ＥＦ会場!Print_Area</vt:lpstr>
      <vt:lpstr>ＧＨ会場!Print_Area</vt:lpstr>
      <vt:lpstr>タイムテーブル!Print_Area</vt:lpstr>
      <vt:lpstr>トーナメント表!Print_Area</vt:lpstr>
      <vt:lpstr>リーグ表!Print_Area</vt:lpstr>
      <vt:lpstr>指導者タイムテーブル!Print_Area</vt:lpstr>
      <vt:lpstr>七飯会場改正番!Print_Area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まさき</cp:lastModifiedBy>
  <cp:lastPrinted>2017-01-22T08:15:29Z</cp:lastPrinted>
  <dcterms:created xsi:type="dcterms:W3CDTF">1997-01-08T22:48:59Z</dcterms:created>
  <dcterms:modified xsi:type="dcterms:W3CDTF">2017-01-22T08:15:57Z</dcterms:modified>
</cp:coreProperties>
</file>